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\Desktop\ALE\2023\"/>
    </mc:Choice>
  </mc:AlternateContent>
  <bookViews>
    <workbookView xWindow="120" yWindow="15" windowWidth="18960" windowHeight="11325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  <sheet name="Table 13" sheetId="13" r:id="rId13"/>
    <sheet name="Table 14" sheetId="14" r:id="rId14"/>
    <sheet name="Table 15" sheetId="15" r:id="rId15"/>
    <sheet name="Table 16" sheetId="16" r:id="rId16"/>
    <sheet name="Table 17" sheetId="17" r:id="rId17"/>
    <sheet name="Table 18" sheetId="18" r:id="rId18"/>
  </sheets>
  <calcPr calcId="162913"/>
</workbook>
</file>

<file path=xl/calcChain.xml><?xml version="1.0" encoding="utf-8"?>
<calcChain xmlns="http://schemas.openxmlformats.org/spreadsheetml/2006/main">
  <c r="F18" i="12" l="1"/>
  <c r="E8" i="12"/>
  <c r="B29" i="1" l="1"/>
</calcChain>
</file>

<file path=xl/sharedStrings.xml><?xml version="1.0" encoding="utf-8"?>
<sst xmlns="http://schemas.openxmlformats.org/spreadsheetml/2006/main" count="627" uniqueCount="309">
  <si>
    <r>
      <rPr>
        <b/>
        <sz val="10.5"/>
        <rFont val="Arial"/>
        <family val="2"/>
      </rPr>
      <t xml:space="preserve">1. Coleta de Resíduos Sólidos - Anual
</t>
    </r>
    <r>
      <rPr>
        <b/>
        <sz val="8.5"/>
        <rFont val="Arial"/>
        <family val="2"/>
      </rPr>
      <t>Planilha de Composição de Custos</t>
    </r>
  </si>
  <si>
    <r>
      <rPr>
        <b/>
        <sz val="9"/>
        <rFont val="Arial"/>
        <family val="2"/>
      </rPr>
      <t>Orçamento Sintético</t>
    </r>
  </si>
  <si>
    <r>
      <rPr>
        <b/>
        <sz val="7.5"/>
        <rFont val="Arial"/>
        <family val="2"/>
      </rPr>
      <t>Descrição do Item</t>
    </r>
  </si>
  <si>
    <r>
      <rPr>
        <b/>
        <sz val="7.5"/>
        <rFont val="Arial"/>
        <family val="2"/>
      </rPr>
      <t>Custo (R$/mês)</t>
    </r>
  </si>
  <si>
    <r>
      <rPr>
        <b/>
        <sz val="7.5"/>
        <rFont val="Arial"/>
        <family val="2"/>
      </rPr>
      <t>%</t>
    </r>
  </si>
  <si>
    <r>
      <rPr>
        <b/>
        <sz val="7.5"/>
        <rFont val="Arial"/>
        <family val="2"/>
      </rPr>
      <t>1. Mão-de-obra</t>
    </r>
  </si>
  <si>
    <r>
      <rPr>
        <b/>
        <sz val="7.5"/>
        <rFont val="Arial"/>
        <family val="2"/>
      </rPr>
      <t>R$ 35.254,62</t>
    </r>
  </si>
  <si>
    <r>
      <rPr>
        <b/>
        <sz val="7.5"/>
        <rFont val="Arial"/>
        <family val="2"/>
      </rPr>
      <t>36,85%</t>
    </r>
  </si>
  <si>
    <r>
      <rPr>
        <sz val="7.5"/>
        <rFont val="Arial"/>
        <family val="2"/>
      </rPr>
      <t>1.1. Coletor Turno Dia</t>
    </r>
  </si>
  <si>
    <r>
      <rPr>
        <sz val="7.5"/>
        <rFont val="Arial"/>
        <family val="2"/>
      </rPr>
      <t>R$ 20.154,83</t>
    </r>
  </si>
  <si>
    <r>
      <rPr>
        <sz val="7.5"/>
        <rFont val="Arial"/>
        <family val="2"/>
      </rPr>
      <t>21,07%</t>
    </r>
  </si>
  <si>
    <r>
      <rPr>
        <sz val="7.5"/>
        <rFont val="Arial"/>
        <family val="2"/>
      </rPr>
      <t>1.2. Coletor Turno Noite</t>
    </r>
  </si>
  <si>
    <r>
      <rPr>
        <sz val="7.5"/>
        <rFont val="Arial"/>
        <family val="2"/>
      </rPr>
      <t>R$ 0,00</t>
    </r>
  </si>
  <si>
    <r>
      <rPr>
        <sz val="7.5"/>
        <rFont val="Arial"/>
        <family val="2"/>
      </rPr>
      <t>0,00%</t>
    </r>
  </si>
  <si>
    <r>
      <rPr>
        <sz val="7.5"/>
        <rFont val="Arial"/>
        <family val="2"/>
      </rPr>
      <t>1.3. Motorista Turno do Dia</t>
    </r>
  </si>
  <si>
    <r>
      <rPr>
        <sz val="7.5"/>
        <rFont val="Arial"/>
        <family val="2"/>
      </rPr>
      <t>R$ 9.280,63</t>
    </r>
  </si>
  <si>
    <r>
      <rPr>
        <sz val="7.5"/>
        <rFont val="Arial"/>
        <family val="2"/>
      </rPr>
      <t>9,70%</t>
    </r>
  </si>
  <si>
    <r>
      <rPr>
        <sz val="7.5"/>
        <rFont val="Arial"/>
        <family val="2"/>
      </rPr>
      <t>1.4. Motorista Turno Noite</t>
    </r>
  </si>
  <si>
    <r>
      <rPr>
        <sz val="7.5"/>
        <rFont val="Arial"/>
        <family val="2"/>
      </rPr>
      <t>1.5. Vale Transporte</t>
    </r>
  </si>
  <si>
    <r>
      <rPr>
        <sz val="7.5"/>
        <rFont val="Arial"/>
        <family val="2"/>
      </rPr>
      <t>R$ 2.585,87</t>
    </r>
  </si>
  <si>
    <r>
      <rPr>
        <sz val="7.5"/>
        <rFont val="Arial"/>
        <family val="2"/>
      </rPr>
      <t>2,70%</t>
    </r>
  </si>
  <si>
    <r>
      <rPr>
        <sz val="7.5"/>
        <rFont val="Arial"/>
        <family val="2"/>
      </rPr>
      <t>1.6. Vale-refeição (diário)</t>
    </r>
  </si>
  <si>
    <r>
      <rPr>
        <sz val="7.5"/>
        <rFont val="Arial"/>
        <family val="2"/>
      </rPr>
      <t>R$ 3.233,28</t>
    </r>
  </si>
  <si>
    <r>
      <rPr>
        <sz val="7.5"/>
        <rFont val="Arial"/>
        <family val="2"/>
      </rPr>
      <t>3,38%</t>
    </r>
  </si>
  <si>
    <r>
      <rPr>
        <b/>
        <sz val="7.5"/>
        <rFont val="Arial"/>
        <family val="2"/>
      </rPr>
      <t>2. Uniformes e Equipamentos de Proteção Individual</t>
    </r>
  </si>
  <si>
    <r>
      <rPr>
        <b/>
        <sz val="7.5"/>
        <rFont val="Arial"/>
        <family val="2"/>
      </rPr>
      <t>R$ 612,86</t>
    </r>
  </si>
  <si>
    <r>
      <rPr>
        <b/>
        <sz val="7.5"/>
        <rFont val="Arial"/>
        <family val="2"/>
      </rPr>
      <t>0,64%</t>
    </r>
  </si>
  <si>
    <r>
      <rPr>
        <b/>
        <sz val="7.5"/>
        <rFont val="Arial"/>
        <family val="2"/>
      </rPr>
      <t>3. Veículos e Equipamentos</t>
    </r>
  </si>
  <si>
    <r>
      <rPr>
        <b/>
        <sz val="7.5"/>
        <rFont val="Arial"/>
        <family val="2"/>
      </rPr>
      <t>40,75%</t>
    </r>
  </si>
  <si>
    <r>
      <rPr>
        <sz val="7.5"/>
        <rFont val="Arial"/>
        <family val="2"/>
      </rPr>
      <t>3.1. Veículo Coletor Compactador Toco (15 m³)</t>
    </r>
  </si>
  <si>
    <r>
      <rPr>
        <sz val="7.5"/>
        <rFont val="Arial"/>
        <family val="2"/>
      </rPr>
      <t>40,75%</t>
    </r>
  </si>
  <si>
    <r>
      <rPr>
        <sz val="7.5"/>
        <rFont val="Arial"/>
        <family val="2"/>
      </rPr>
      <t>3.1.1. Depreciação</t>
    </r>
  </si>
  <si>
    <r>
      <rPr>
        <sz val="7.5"/>
        <rFont val="Arial"/>
        <family val="2"/>
      </rPr>
      <t>R$ 5.241,79</t>
    </r>
  </si>
  <si>
    <r>
      <rPr>
        <sz val="7.5"/>
        <rFont val="Arial"/>
        <family val="2"/>
      </rPr>
      <t>5,48%</t>
    </r>
  </si>
  <si>
    <r>
      <rPr>
        <sz val="7.5"/>
        <rFont val="Arial"/>
        <family val="2"/>
      </rPr>
      <t>3.1.2. Remuneração do Capital</t>
    </r>
  </si>
  <si>
    <r>
      <rPr>
        <sz val="7.5"/>
        <rFont val="Arial"/>
        <family val="2"/>
      </rPr>
      <t>R$ 4.404,49</t>
    </r>
  </si>
  <si>
    <r>
      <rPr>
        <sz val="7.5"/>
        <rFont val="Arial"/>
        <family val="2"/>
      </rPr>
      <t>4,60%</t>
    </r>
  </si>
  <si>
    <r>
      <rPr>
        <sz val="7.5"/>
        <rFont val="Arial"/>
        <family val="2"/>
      </rPr>
      <t>3.1.3. Impostos e Seguros</t>
    </r>
  </si>
  <si>
    <r>
      <rPr>
        <sz val="7.5"/>
        <rFont val="Arial"/>
        <family val="2"/>
      </rPr>
      <t>R$ 461,15</t>
    </r>
  </si>
  <si>
    <r>
      <rPr>
        <sz val="7.5"/>
        <rFont val="Arial"/>
        <family val="2"/>
      </rPr>
      <t>0,48%</t>
    </r>
  </si>
  <si>
    <r>
      <rPr>
        <sz val="7.5"/>
        <rFont val="Arial"/>
        <family val="2"/>
      </rPr>
      <t>3.1.4. Consumos</t>
    </r>
  </si>
  <si>
    <r>
      <rPr>
        <sz val="7.5"/>
        <rFont val="Arial"/>
        <family val="2"/>
      </rPr>
      <t>18,86%</t>
    </r>
  </si>
  <si>
    <r>
      <rPr>
        <sz val="7.5"/>
        <rFont val="Arial"/>
        <family val="2"/>
      </rPr>
      <t>3.1.5. Manutenção</t>
    </r>
  </si>
  <si>
    <r>
      <rPr>
        <sz val="7.5"/>
        <rFont val="Arial"/>
        <family val="2"/>
      </rPr>
      <t>R$ 9.533,08</t>
    </r>
  </si>
  <si>
    <r>
      <rPr>
        <sz val="7.5"/>
        <rFont val="Arial"/>
        <family val="2"/>
      </rPr>
      <t>9,96%</t>
    </r>
  </si>
  <si>
    <r>
      <rPr>
        <sz val="7.5"/>
        <rFont val="Arial"/>
        <family val="2"/>
      </rPr>
      <t>3.1.6. Pneus</t>
    </r>
  </si>
  <si>
    <r>
      <rPr>
        <sz val="7.5"/>
        <rFont val="Arial"/>
        <family val="2"/>
      </rPr>
      <t>R$ 1.311,50</t>
    </r>
  </si>
  <si>
    <r>
      <rPr>
        <sz val="7.5"/>
        <rFont val="Arial"/>
        <family val="2"/>
      </rPr>
      <t>1,37%</t>
    </r>
  </si>
  <si>
    <r>
      <rPr>
        <b/>
        <sz val="7.5"/>
        <rFont val="Arial"/>
        <family val="2"/>
      </rPr>
      <t>4. Ferramentas e Materiais de Consumo</t>
    </r>
  </si>
  <si>
    <r>
      <rPr>
        <b/>
        <sz val="7.5"/>
        <rFont val="Arial"/>
        <family val="2"/>
      </rPr>
      <t>R$ 525,18</t>
    </r>
  </si>
  <si>
    <r>
      <rPr>
        <b/>
        <sz val="7.5"/>
        <rFont val="Arial"/>
        <family val="2"/>
      </rPr>
      <t>0,55%</t>
    </r>
  </si>
  <si>
    <r>
      <rPr>
        <b/>
        <sz val="7.5"/>
        <rFont val="Arial"/>
        <family val="2"/>
      </rPr>
      <t>5. Monitoramento da Frota</t>
    </r>
  </si>
  <si>
    <r>
      <rPr>
        <b/>
        <sz val="7.5"/>
        <rFont val="Arial"/>
        <family val="2"/>
      </rPr>
      <t>R$ 153,13</t>
    </r>
  </si>
  <si>
    <r>
      <rPr>
        <b/>
        <sz val="7.5"/>
        <rFont val="Arial"/>
        <family val="2"/>
      </rPr>
      <t>0,16%</t>
    </r>
  </si>
  <si>
    <r>
      <rPr>
        <b/>
        <sz val="7.5"/>
        <rFont val="Arial"/>
        <family val="2"/>
      </rPr>
      <t>6. Benefícios e Despesas Indiretas - BDI</t>
    </r>
  </si>
  <si>
    <r>
      <rPr>
        <b/>
        <sz val="7.5"/>
        <rFont val="Arial"/>
        <family val="2"/>
      </rPr>
      <t>R$ 20.138,30</t>
    </r>
  </si>
  <si>
    <r>
      <rPr>
        <b/>
        <sz val="7.5"/>
        <rFont val="Arial"/>
        <family val="2"/>
      </rPr>
      <t>21,05%</t>
    </r>
  </si>
  <si>
    <r>
      <rPr>
        <b/>
        <sz val="7.5"/>
        <rFont val="Arial"/>
        <family val="2"/>
      </rPr>
      <t>PREÇO TOTAL MENSAL COM A COLETA</t>
    </r>
  </si>
  <si>
    <r>
      <rPr>
        <b/>
        <sz val="9"/>
        <rFont val="Arial"/>
        <family val="2"/>
      </rPr>
      <t>Quantitativos</t>
    </r>
  </si>
  <si>
    <r>
      <rPr>
        <b/>
        <sz val="7.5"/>
        <rFont val="Arial"/>
        <family val="2"/>
      </rPr>
      <t>Mão-de-obra</t>
    </r>
  </si>
  <si>
    <r>
      <rPr>
        <b/>
        <sz val="7.5"/>
        <rFont val="Arial"/>
        <family val="2"/>
      </rPr>
      <t>Quantidade</t>
    </r>
  </si>
  <si>
    <r>
      <rPr>
        <b/>
        <sz val="7.5"/>
        <rFont val="Arial"/>
        <family val="2"/>
      </rPr>
      <t>Total de mão-de-obra (postos de trabalho)</t>
    </r>
  </si>
  <si>
    <r>
      <rPr>
        <b/>
        <sz val="7.5"/>
        <rFont val="Arial"/>
        <family val="2"/>
      </rPr>
      <t>Veículos e Equipamentos</t>
    </r>
  </si>
  <si>
    <r>
      <rPr>
        <b/>
        <sz val="6.5"/>
        <rFont val="Arial"/>
        <family val="2"/>
      </rPr>
      <t>Discriminação</t>
    </r>
  </si>
  <si>
    <r>
      <rPr>
        <b/>
        <sz val="6.5"/>
        <rFont val="Arial"/>
        <family val="2"/>
      </rPr>
      <t>Unidade</t>
    </r>
  </si>
  <si>
    <r>
      <rPr>
        <b/>
        <sz val="6.5"/>
        <rFont val="Arial"/>
        <family val="2"/>
      </rPr>
      <t>Quantidade</t>
    </r>
  </si>
  <si>
    <r>
      <rPr>
        <b/>
        <sz val="6.5"/>
        <rFont val="Arial"/>
        <family val="2"/>
      </rPr>
      <t>Custo unitário</t>
    </r>
  </si>
  <si>
    <r>
      <rPr>
        <b/>
        <sz val="6.5"/>
        <rFont val="Arial"/>
        <family val="2"/>
      </rPr>
      <t>Subtotal</t>
    </r>
  </si>
  <si>
    <r>
      <rPr>
        <b/>
        <sz val="6.5"/>
        <rFont val="Arial"/>
        <family val="2"/>
      </rPr>
      <t>Total (R$)</t>
    </r>
  </si>
  <si>
    <r>
      <rPr>
        <sz val="7.5"/>
        <rFont val="Arial"/>
        <family val="2"/>
      </rPr>
      <t>Piso da categoria</t>
    </r>
  </si>
  <si>
    <r>
      <rPr>
        <sz val="7.5"/>
        <rFont val="Arial"/>
        <family val="2"/>
      </rPr>
      <t>mês</t>
    </r>
  </si>
  <si>
    <r>
      <rPr>
        <sz val="7.5"/>
        <rFont val="Arial"/>
        <family val="2"/>
      </rPr>
      <t>1.397,27</t>
    </r>
  </si>
  <si>
    <r>
      <rPr>
        <sz val="7.5"/>
        <rFont val="Arial"/>
        <family val="2"/>
      </rPr>
      <t>Adicional de Insalubridade</t>
    </r>
  </si>
  <si>
    <r>
      <rPr>
        <sz val="7.5"/>
        <rFont val="Arial"/>
        <family val="2"/>
      </rPr>
      <t>%</t>
    </r>
  </si>
  <si>
    <r>
      <rPr>
        <sz val="7.5"/>
        <rFont val="Arial"/>
        <family val="2"/>
      </rPr>
      <t>558,91</t>
    </r>
  </si>
  <si>
    <r>
      <rPr>
        <b/>
        <sz val="7.5"/>
        <rFont val="Arial"/>
        <family val="2"/>
      </rPr>
      <t>Soma</t>
    </r>
  </si>
  <si>
    <r>
      <rPr>
        <b/>
        <sz val="7.5"/>
        <rFont val="Arial"/>
        <family val="2"/>
      </rPr>
      <t>1.956,18</t>
    </r>
  </si>
  <si>
    <r>
      <rPr>
        <sz val="7.5"/>
        <rFont val="Arial"/>
        <family val="2"/>
      </rPr>
      <t>Encargos Sociais</t>
    </r>
  </si>
  <si>
    <r>
      <rPr>
        <sz val="7.5"/>
        <rFont val="Arial"/>
        <family val="2"/>
      </rPr>
      <t>71,72</t>
    </r>
  </si>
  <si>
    <r>
      <rPr>
        <sz val="7.5"/>
        <rFont val="Arial"/>
        <family val="2"/>
      </rPr>
      <t>1.956,18</t>
    </r>
  </si>
  <si>
    <r>
      <rPr>
        <sz val="7.5"/>
        <rFont val="Arial"/>
        <family val="2"/>
      </rPr>
      <t>1.402,96</t>
    </r>
  </si>
  <si>
    <r>
      <rPr>
        <b/>
        <sz val="7.5"/>
        <rFont val="Arial"/>
        <family val="2"/>
      </rPr>
      <t>Total por Coletor</t>
    </r>
  </si>
  <si>
    <r>
      <rPr>
        <b/>
        <sz val="7.5"/>
        <rFont val="Arial"/>
        <family val="2"/>
      </rPr>
      <t>3.359,14</t>
    </r>
  </si>
  <si>
    <r>
      <rPr>
        <sz val="7.5"/>
        <rFont val="Arial"/>
        <family val="2"/>
      </rPr>
      <t>Total do Efetivo</t>
    </r>
  </si>
  <si>
    <r>
      <rPr>
        <sz val="7.5"/>
        <rFont val="Arial"/>
        <family val="2"/>
      </rPr>
      <t>homem</t>
    </r>
  </si>
  <si>
    <r>
      <rPr>
        <sz val="7.5"/>
        <rFont val="Arial"/>
        <family val="2"/>
      </rPr>
      <t>3.359,14</t>
    </r>
  </si>
  <si>
    <r>
      <rPr>
        <sz val="7.5"/>
        <rFont val="Arial"/>
        <family val="2"/>
      </rPr>
      <t>20.154,83</t>
    </r>
  </si>
  <si>
    <r>
      <rPr>
        <sz val="7.5"/>
        <rFont val="Arial"/>
        <family val="2"/>
      </rPr>
      <t>Fator de utilização</t>
    </r>
  </si>
  <si>
    <r>
      <rPr>
        <sz val="7.5"/>
        <rFont val="Arial"/>
        <family val="2"/>
      </rPr>
      <t>1,00</t>
    </r>
  </si>
  <si>
    <r>
      <rPr>
        <b/>
        <sz val="7.5"/>
        <rFont val="Arial"/>
        <family val="2"/>
      </rPr>
      <t>20.154,83</t>
    </r>
  </si>
  <si>
    <r>
      <rPr>
        <sz val="7.5"/>
        <rFont val="Arial"/>
        <family val="2"/>
      </rPr>
      <t>Piso da categoria (2)</t>
    </r>
  </si>
  <si>
    <r>
      <rPr>
        <sz val="7.5"/>
        <rFont val="Arial"/>
        <family val="2"/>
      </rPr>
      <t>1.930,19</t>
    </r>
  </si>
  <si>
    <r>
      <rPr>
        <sz val="7.5"/>
        <rFont val="Arial"/>
        <family val="2"/>
      </rPr>
      <t>Salário mínimo nacional (1)</t>
    </r>
  </si>
  <si>
    <r>
      <rPr>
        <sz val="7.5"/>
        <rFont val="Arial"/>
        <family val="2"/>
      </rPr>
      <t>1.045,00</t>
    </r>
  </si>
  <si>
    <r>
      <rPr>
        <sz val="7.5"/>
        <rFont val="Arial"/>
        <family val="2"/>
      </rPr>
      <t>Base de cálculo da Insalubridade</t>
    </r>
  </si>
  <si>
    <r>
      <rPr>
        <sz val="7.5"/>
        <rFont val="Arial"/>
        <family val="2"/>
      </rPr>
      <t>772,08</t>
    </r>
  </si>
  <si>
    <r>
      <rPr>
        <b/>
        <sz val="7.5"/>
        <rFont val="Arial"/>
        <family val="2"/>
      </rPr>
      <t>2.702,27</t>
    </r>
  </si>
  <si>
    <r>
      <rPr>
        <sz val="7.5"/>
        <rFont val="Arial"/>
        <family val="2"/>
      </rPr>
      <t>2.702,27</t>
    </r>
  </si>
  <si>
    <r>
      <rPr>
        <sz val="7.5"/>
        <rFont val="Arial"/>
        <family val="2"/>
      </rPr>
      <t>1.938,05</t>
    </r>
  </si>
  <si>
    <r>
      <rPr>
        <b/>
        <sz val="7.5"/>
        <rFont val="Arial"/>
        <family val="2"/>
      </rPr>
      <t>Total por Motorista</t>
    </r>
  </si>
  <si>
    <r>
      <rPr>
        <b/>
        <sz val="7.5"/>
        <rFont val="Arial"/>
        <family val="2"/>
      </rPr>
      <t>4.640,32</t>
    </r>
  </si>
  <si>
    <r>
      <rPr>
        <sz val="7.5"/>
        <rFont val="Arial"/>
        <family val="2"/>
      </rPr>
      <t>4.640,32</t>
    </r>
  </si>
  <si>
    <r>
      <rPr>
        <sz val="7.5"/>
        <rFont val="Arial"/>
        <family val="2"/>
      </rPr>
      <t>9.280,63</t>
    </r>
  </si>
  <si>
    <r>
      <rPr>
        <b/>
        <sz val="7.5"/>
        <rFont val="Arial"/>
        <family val="2"/>
      </rPr>
      <t>9.280,63</t>
    </r>
  </si>
  <si>
    <r>
      <rPr>
        <sz val="7.5"/>
        <rFont val="Arial"/>
        <family val="2"/>
      </rPr>
      <t>Vale Transporte</t>
    </r>
  </si>
  <si>
    <r>
      <rPr>
        <sz val="7.5"/>
        <rFont val="Arial"/>
        <family val="2"/>
      </rPr>
      <t>R$</t>
    </r>
  </si>
  <si>
    <r>
      <rPr>
        <sz val="7.5"/>
        <rFont val="Arial"/>
        <family val="2"/>
      </rPr>
      <t>8,50</t>
    </r>
  </si>
  <si>
    <r>
      <rPr>
        <sz val="7.5"/>
        <rFont val="Arial"/>
        <family val="2"/>
      </rPr>
      <t>Dias Trabalhados por mês</t>
    </r>
  </si>
  <si>
    <r>
      <rPr>
        <sz val="7.5"/>
        <rFont val="Arial"/>
        <family val="2"/>
      </rPr>
      <t>dia</t>
    </r>
  </si>
  <si>
    <r>
      <rPr>
        <sz val="7.5"/>
        <rFont val="Arial"/>
        <family val="2"/>
      </rPr>
      <t>Coletor</t>
    </r>
  </si>
  <si>
    <r>
      <rPr>
        <sz val="7.5"/>
        <rFont val="Arial"/>
        <family val="2"/>
      </rPr>
      <t>vale</t>
    </r>
  </si>
  <si>
    <r>
      <rPr>
        <sz val="7.5"/>
        <rFont val="Arial"/>
        <family val="2"/>
      </rPr>
      <t>6,89</t>
    </r>
  </si>
  <si>
    <r>
      <rPr>
        <sz val="7.5"/>
        <rFont val="Arial"/>
        <family val="2"/>
      </rPr>
      <t>1.983,68</t>
    </r>
  </si>
  <si>
    <r>
      <rPr>
        <sz val="7.5"/>
        <rFont val="Arial"/>
        <family val="2"/>
      </rPr>
      <t>Motorista</t>
    </r>
  </si>
  <si>
    <r>
      <rPr>
        <sz val="7.5"/>
        <rFont val="Arial"/>
        <family val="2"/>
      </rPr>
      <t>6,27</t>
    </r>
  </si>
  <si>
    <r>
      <rPr>
        <sz val="7.5"/>
        <rFont val="Arial"/>
        <family val="2"/>
      </rPr>
      <t>602,19</t>
    </r>
  </si>
  <si>
    <r>
      <rPr>
        <b/>
        <sz val="7.5"/>
        <rFont val="Arial"/>
        <family val="2"/>
      </rPr>
      <t>2.585,87</t>
    </r>
  </si>
  <si>
    <r>
      <rPr>
        <sz val="7.5"/>
        <rFont val="Arial"/>
        <family val="2"/>
      </rPr>
      <t>unidade</t>
    </r>
  </si>
  <si>
    <r>
      <rPr>
        <sz val="7.5"/>
        <rFont val="Arial"/>
        <family val="2"/>
      </rPr>
      <t>18,20</t>
    </r>
  </si>
  <si>
    <r>
      <rPr>
        <sz val="7.5"/>
        <rFont val="Arial"/>
        <family val="2"/>
      </rPr>
      <t>2.620,80</t>
    </r>
  </si>
  <si>
    <r>
      <rPr>
        <sz val="7.5"/>
        <rFont val="Arial"/>
        <family val="2"/>
      </rPr>
      <t>12,76</t>
    </r>
  </si>
  <si>
    <r>
      <rPr>
        <sz val="7.5"/>
        <rFont val="Arial"/>
        <family val="2"/>
      </rPr>
      <t>612,48</t>
    </r>
  </si>
  <si>
    <r>
      <rPr>
        <b/>
        <sz val="7.5"/>
        <rFont val="Arial"/>
        <family val="2"/>
      </rPr>
      <t>3.233,28</t>
    </r>
  </si>
  <si>
    <r>
      <rPr>
        <b/>
        <sz val="6.5"/>
        <rFont val="Arial"/>
        <family val="2"/>
      </rPr>
      <t>Durabilidade (meses)</t>
    </r>
  </si>
  <si>
    <r>
      <rPr>
        <sz val="7.5"/>
        <rFont val="Arial"/>
        <family val="2"/>
      </rPr>
      <t>Jaqueta com reflexivo (NBR 15.292)</t>
    </r>
  </si>
  <si>
    <r>
      <rPr>
        <sz val="7.5"/>
        <rFont val="Arial"/>
        <family val="2"/>
      </rPr>
      <t>78,00</t>
    </r>
  </si>
  <si>
    <r>
      <rPr>
        <sz val="7.5"/>
        <rFont val="Arial"/>
        <family val="2"/>
      </rPr>
      <t>13,00</t>
    </r>
  </si>
  <si>
    <r>
      <rPr>
        <sz val="7.5"/>
        <rFont val="Arial"/>
        <family val="2"/>
      </rPr>
      <t>Calça de Brim</t>
    </r>
  </si>
  <si>
    <r>
      <rPr>
        <sz val="7.5"/>
        <rFont val="Arial"/>
        <family val="2"/>
      </rPr>
      <t>51,35</t>
    </r>
  </si>
  <si>
    <r>
      <rPr>
        <sz val="7.5"/>
        <rFont val="Arial"/>
        <family val="2"/>
      </rPr>
      <t>8,56</t>
    </r>
  </si>
  <si>
    <r>
      <rPr>
        <sz val="7.5"/>
        <rFont val="Arial"/>
        <family val="2"/>
      </rPr>
      <t>Camiseta de malha manga longa</t>
    </r>
  </si>
  <si>
    <r>
      <rPr>
        <sz val="7.5"/>
        <rFont val="Arial"/>
        <family val="2"/>
      </rPr>
      <t>28,90</t>
    </r>
  </si>
  <si>
    <r>
      <rPr>
        <sz val="7.5"/>
        <rFont val="Arial"/>
        <family val="2"/>
      </rPr>
      <t>9,63</t>
    </r>
  </si>
  <si>
    <r>
      <rPr>
        <sz val="7.5"/>
        <rFont val="Arial"/>
        <family val="2"/>
      </rPr>
      <t>Boné com protetor de pescoço</t>
    </r>
  </si>
  <si>
    <r>
      <rPr>
        <sz val="7.5"/>
        <rFont val="Arial"/>
        <family val="2"/>
      </rPr>
      <t>20,15</t>
    </r>
  </si>
  <si>
    <r>
      <rPr>
        <sz val="7.5"/>
        <rFont val="Arial"/>
        <family val="2"/>
      </rPr>
      <t>6,72</t>
    </r>
  </si>
  <si>
    <r>
      <rPr>
        <sz val="7.5"/>
        <rFont val="Arial"/>
        <family val="2"/>
      </rPr>
      <t>Botina de segurança c/ palmilha aço</t>
    </r>
  </si>
  <si>
    <r>
      <rPr>
        <sz val="7.5"/>
        <rFont val="Arial"/>
        <family val="2"/>
      </rPr>
      <t>par</t>
    </r>
  </si>
  <si>
    <r>
      <rPr>
        <sz val="7.5"/>
        <rFont val="Arial"/>
        <family val="2"/>
      </rPr>
      <t>69,00</t>
    </r>
  </si>
  <si>
    <r>
      <rPr>
        <sz val="7.5"/>
        <rFont val="Arial"/>
        <family val="2"/>
      </rPr>
      <t>11,50</t>
    </r>
  </si>
  <si>
    <r>
      <rPr>
        <sz val="7.5"/>
        <rFont val="Arial"/>
        <family val="2"/>
      </rPr>
      <t>Capa de chuva amarela com reflexivo</t>
    </r>
  </si>
  <si>
    <r>
      <rPr>
        <sz val="7.5"/>
        <rFont val="Arial"/>
        <family val="2"/>
      </rPr>
      <t>75,00</t>
    </r>
  </si>
  <si>
    <r>
      <rPr>
        <sz val="7.5"/>
        <rFont val="Arial"/>
        <family val="2"/>
      </rPr>
      <t>12,50</t>
    </r>
  </si>
  <si>
    <r>
      <rPr>
        <sz val="7.5"/>
        <rFont val="Arial"/>
        <family val="2"/>
      </rPr>
      <t>Luva de proteção</t>
    </r>
  </si>
  <si>
    <r>
      <rPr>
        <sz val="7.5"/>
        <rFont val="Arial"/>
        <family val="2"/>
      </rPr>
      <t>10,90</t>
    </r>
  </si>
  <si>
    <r>
      <rPr>
        <sz val="7.5"/>
        <rFont val="Arial"/>
        <family val="2"/>
      </rPr>
      <t>5,45</t>
    </r>
  </si>
  <si>
    <r>
      <rPr>
        <sz val="7.5"/>
        <rFont val="Arial"/>
        <family val="2"/>
      </rPr>
      <t>Protetor solar FPS 30</t>
    </r>
  </si>
  <si>
    <r>
      <rPr>
        <sz val="7.5"/>
        <rFont val="Arial"/>
        <family val="2"/>
      </rPr>
      <t>frasco 120g</t>
    </r>
  </si>
  <si>
    <r>
      <rPr>
        <sz val="7.5"/>
        <rFont val="Arial"/>
        <family val="2"/>
      </rPr>
      <t>15,16</t>
    </r>
  </si>
  <si>
    <r>
      <rPr>
        <sz val="7.5"/>
        <rFont val="Arial"/>
        <family val="2"/>
      </rPr>
      <t>Protetor auricular tipo plug</t>
    </r>
  </si>
  <si>
    <r>
      <rPr>
        <sz val="7.5"/>
        <rFont val="Arial"/>
        <family val="2"/>
      </rPr>
      <t>R$ mensal</t>
    </r>
  </si>
  <si>
    <r>
      <rPr>
        <sz val="7.5"/>
        <rFont val="Arial"/>
        <family val="2"/>
      </rPr>
      <t>1,03</t>
    </r>
  </si>
  <si>
    <r>
      <rPr>
        <sz val="7.5"/>
        <rFont val="Arial"/>
        <family val="2"/>
      </rPr>
      <t>83,55</t>
    </r>
  </si>
  <si>
    <r>
      <rPr>
        <sz val="7.5"/>
        <rFont val="Arial"/>
        <family val="2"/>
      </rPr>
      <t>501,29</t>
    </r>
  </si>
  <si>
    <r>
      <rPr>
        <b/>
        <sz val="7.5"/>
        <rFont val="Arial"/>
        <family val="2"/>
      </rPr>
      <t>501,29</t>
    </r>
  </si>
  <si>
    <r>
      <rPr>
        <b/>
        <sz val="6.5"/>
        <rFont val="Arial"/>
        <family val="2"/>
      </rPr>
      <t xml:space="preserve">Durabilidade
</t>
    </r>
    <r>
      <rPr>
        <b/>
        <sz val="6.5"/>
        <rFont val="Arial"/>
        <family val="2"/>
      </rPr>
      <t>(meses)</t>
    </r>
  </si>
  <si>
    <r>
      <rPr>
        <sz val="7.5"/>
        <rFont val="Arial"/>
        <family val="2"/>
      </rPr>
      <t>6,50</t>
    </r>
  </si>
  <si>
    <r>
      <rPr>
        <sz val="7.5"/>
        <rFont val="Arial"/>
        <family val="2"/>
      </rPr>
      <t>4,28</t>
    </r>
  </si>
  <si>
    <r>
      <rPr>
        <sz val="7.5"/>
        <rFont val="Arial"/>
        <family val="2"/>
      </rPr>
      <t>4,82</t>
    </r>
  </si>
  <si>
    <r>
      <rPr>
        <sz val="7.5"/>
        <rFont val="Arial"/>
        <family val="2"/>
      </rPr>
      <t>55,79</t>
    </r>
  </si>
  <si>
    <r>
      <rPr>
        <sz val="7.5"/>
        <rFont val="Arial"/>
        <family val="2"/>
      </rPr>
      <t>111,57</t>
    </r>
  </si>
  <si>
    <r>
      <rPr>
        <b/>
        <sz val="7.5"/>
        <rFont val="Arial"/>
        <family val="2"/>
      </rPr>
      <t>111,57</t>
    </r>
  </si>
  <si>
    <r>
      <rPr>
        <sz val="7.5"/>
        <rFont val="Arial"/>
        <family val="2"/>
      </rPr>
      <t>Custo de aquisição do chassis</t>
    </r>
  </si>
  <si>
    <r>
      <rPr>
        <sz val="7.5"/>
        <rFont val="Arial"/>
        <family val="2"/>
      </rPr>
      <t>270.021,00</t>
    </r>
  </si>
  <si>
    <r>
      <rPr>
        <sz val="7.5"/>
        <rFont val="Arial"/>
        <family val="2"/>
      </rPr>
      <t>Vida útil do chassis</t>
    </r>
  </si>
  <si>
    <r>
      <rPr>
        <sz val="7.5"/>
        <rFont val="Arial"/>
        <family val="2"/>
      </rPr>
      <t>anos</t>
    </r>
  </si>
  <si>
    <r>
      <rPr>
        <sz val="7.5"/>
        <rFont val="Arial"/>
        <family val="2"/>
      </rPr>
      <t>Idade do veículo</t>
    </r>
  </si>
  <si>
    <r>
      <rPr>
        <sz val="7.5"/>
        <rFont val="Arial"/>
        <family val="2"/>
      </rPr>
      <t>Depreciação do chassis</t>
    </r>
  </si>
  <si>
    <r>
      <rPr>
        <sz val="7.5"/>
        <rFont val="Arial"/>
        <family val="2"/>
      </rPr>
      <t>65,18</t>
    </r>
  </si>
  <si>
    <r>
      <rPr>
        <sz val="7.5"/>
        <rFont val="Arial"/>
        <family val="2"/>
      </rPr>
      <t>175.999,69</t>
    </r>
  </si>
  <si>
    <r>
      <rPr>
        <b/>
        <sz val="7.5"/>
        <rFont val="Arial"/>
        <family val="2"/>
      </rPr>
      <t>Depreciação mensal veículos coletores</t>
    </r>
  </si>
  <si>
    <r>
      <rPr>
        <b/>
        <sz val="7.5"/>
        <rFont val="Arial"/>
        <family val="2"/>
      </rPr>
      <t>mês</t>
    </r>
  </si>
  <si>
    <r>
      <rPr>
        <b/>
        <sz val="7.5"/>
        <rFont val="Arial"/>
        <family val="2"/>
      </rPr>
      <t>175.999,69</t>
    </r>
  </si>
  <si>
    <r>
      <rPr>
        <b/>
        <sz val="7.5"/>
        <rFont val="Arial"/>
        <family val="2"/>
      </rPr>
      <t>1.466,66</t>
    </r>
  </si>
  <si>
    <r>
      <rPr>
        <sz val="7.5"/>
        <rFont val="Arial"/>
        <family val="2"/>
      </rPr>
      <t>Custo de aquisição do compactador</t>
    </r>
  </si>
  <si>
    <r>
      <rPr>
        <sz val="7.5"/>
        <rFont val="Arial"/>
        <family val="2"/>
      </rPr>
      <t>212.500,00</t>
    </r>
  </si>
  <si>
    <r>
      <rPr>
        <sz val="7.5"/>
        <rFont val="Arial"/>
        <family val="2"/>
      </rPr>
      <t>Vida útil do compactador</t>
    </r>
  </si>
  <si>
    <r>
      <rPr>
        <sz val="7.5"/>
        <rFont val="Arial"/>
        <family val="2"/>
      </rPr>
      <t>Idade do compactador</t>
    </r>
  </si>
  <si>
    <r>
      <rPr>
        <sz val="7.5"/>
        <rFont val="Arial"/>
        <family val="2"/>
      </rPr>
      <t>Depreciação do compactador</t>
    </r>
  </si>
  <si>
    <r>
      <rPr>
        <sz val="7.5"/>
        <rFont val="Arial"/>
        <family val="2"/>
      </rPr>
      <t>138.507,50</t>
    </r>
  </si>
  <si>
    <r>
      <rPr>
        <b/>
        <sz val="7.5"/>
        <rFont val="Arial"/>
        <family val="2"/>
      </rPr>
      <t>Depreciação mensal do compactador</t>
    </r>
  </si>
  <si>
    <r>
      <rPr>
        <b/>
        <sz val="7.5"/>
        <rFont val="Arial"/>
        <family val="2"/>
      </rPr>
      <t>138.507,50</t>
    </r>
  </si>
  <si>
    <r>
      <rPr>
        <b/>
        <sz val="7.5"/>
        <rFont val="Arial"/>
        <family val="2"/>
      </rPr>
      <t>1.154,23</t>
    </r>
  </si>
  <si>
    <r>
      <rPr>
        <b/>
        <sz val="7.5"/>
        <rFont val="Arial"/>
        <family val="2"/>
      </rPr>
      <t>Total por veículo</t>
    </r>
  </si>
  <si>
    <r>
      <rPr>
        <b/>
        <sz val="7.5"/>
        <rFont val="Arial"/>
        <family val="2"/>
      </rPr>
      <t>2.620,89</t>
    </r>
  </si>
  <si>
    <r>
      <rPr>
        <b/>
        <sz val="7.5"/>
        <rFont val="Arial"/>
        <family val="2"/>
      </rPr>
      <t>Total da frota</t>
    </r>
  </si>
  <si>
    <r>
      <rPr>
        <b/>
        <sz val="7.5"/>
        <rFont val="Arial"/>
        <family val="2"/>
      </rPr>
      <t>unidade</t>
    </r>
  </si>
  <si>
    <r>
      <rPr>
        <b/>
        <sz val="7.5"/>
        <rFont val="Arial"/>
        <family val="2"/>
      </rPr>
      <t>5.241,79</t>
    </r>
  </si>
  <si>
    <r>
      <rPr>
        <sz val="7.5"/>
        <rFont val="Arial"/>
        <family val="2"/>
      </rPr>
      <t>Custo do chassis</t>
    </r>
  </si>
  <si>
    <r>
      <rPr>
        <sz val="7.5"/>
        <rFont val="Arial"/>
        <family val="2"/>
      </rPr>
      <t>Taxa de juros anual nominal</t>
    </r>
  </si>
  <si>
    <r>
      <rPr>
        <sz val="7.5"/>
        <rFont val="Arial"/>
        <family val="2"/>
      </rPr>
      <t>7,75</t>
    </r>
  </si>
  <si>
    <r>
      <rPr>
        <sz val="7.5"/>
        <rFont val="Arial"/>
        <family val="2"/>
      </rPr>
      <t>Valor do veículo proposto (V0)</t>
    </r>
  </si>
  <si>
    <r>
      <rPr>
        <sz val="7.5"/>
        <rFont val="Arial"/>
        <family val="2"/>
      </rPr>
      <t>Investimento médio total do chassis</t>
    </r>
  </si>
  <si>
    <r>
      <rPr>
        <sz val="7.5"/>
        <rFont val="Arial"/>
        <family val="2"/>
      </rPr>
      <t>190.821,14</t>
    </r>
  </si>
  <si>
    <r>
      <rPr>
        <b/>
        <sz val="7.5"/>
        <rFont val="Arial"/>
        <family val="2"/>
      </rPr>
      <t>Remuneração mensal de capital do chassis</t>
    </r>
  </si>
  <si>
    <r>
      <rPr>
        <b/>
        <sz val="7.5"/>
        <rFont val="Arial"/>
        <family val="2"/>
      </rPr>
      <t>R$</t>
    </r>
  </si>
  <si>
    <r>
      <rPr>
        <b/>
        <sz val="7.5"/>
        <rFont val="Arial"/>
        <family val="2"/>
      </rPr>
      <t>1.232,39</t>
    </r>
  </si>
  <si>
    <r>
      <rPr>
        <sz val="7.5"/>
        <rFont val="Arial"/>
        <family val="2"/>
      </rPr>
      <t>Custo do compactador</t>
    </r>
  </si>
  <si>
    <r>
      <rPr>
        <sz val="7.5"/>
        <rFont val="Arial"/>
        <family val="2"/>
      </rPr>
      <t>Valor do compactador proposto (V0)</t>
    </r>
  </si>
  <si>
    <r>
      <rPr>
        <sz val="7.5"/>
        <rFont val="Arial"/>
        <family val="2"/>
      </rPr>
      <t>Investimento médio total do compactador</t>
    </r>
  </si>
  <si>
    <r>
      <rPr>
        <sz val="7.5"/>
        <rFont val="Arial"/>
        <family val="2"/>
      </rPr>
      <t>150.171,63</t>
    </r>
  </si>
  <si>
    <r>
      <rPr>
        <b/>
        <sz val="7.5"/>
        <rFont val="Arial"/>
        <family val="2"/>
      </rPr>
      <t>Remuneração mensal de capital do compactador</t>
    </r>
  </si>
  <si>
    <r>
      <rPr>
        <b/>
        <sz val="7.5"/>
        <rFont val="Arial"/>
        <family val="2"/>
      </rPr>
      <t>969,86</t>
    </r>
  </si>
  <si>
    <r>
      <rPr>
        <b/>
        <sz val="7.5"/>
        <rFont val="Arial"/>
        <family val="2"/>
      </rPr>
      <t>2.202,24</t>
    </r>
  </si>
  <si>
    <r>
      <rPr>
        <b/>
        <sz val="7.5"/>
        <rFont val="Arial"/>
        <family val="2"/>
      </rPr>
      <t>4.404,49</t>
    </r>
  </si>
  <si>
    <r>
      <rPr>
        <sz val="7.5"/>
        <rFont val="Arial"/>
        <family val="2"/>
      </rPr>
      <t>IPVA</t>
    </r>
  </si>
  <si>
    <r>
      <rPr>
        <sz val="7.5"/>
        <rFont val="Arial"/>
        <family val="2"/>
      </rPr>
      <t>2,00</t>
    </r>
  </si>
  <si>
    <r>
      <rPr>
        <sz val="7.5"/>
        <rFont val="Arial"/>
        <family val="2"/>
      </rPr>
      <t>2.700,21</t>
    </r>
  </si>
  <si>
    <r>
      <rPr>
        <sz val="7.5"/>
        <rFont val="Arial"/>
        <family val="2"/>
      </rPr>
      <t>5.400,42</t>
    </r>
  </si>
  <si>
    <r>
      <rPr>
        <sz val="7.5"/>
        <rFont val="Arial"/>
        <family val="2"/>
      </rPr>
      <t>Licenciamento e Seguro obrigatório</t>
    </r>
  </si>
  <si>
    <r>
      <rPr>
        <sz val="7.5"/>
        <rFont val="Arial"/>
        <family val="2"/>
      </rPr>
      <t>66,70</t>
    </r>
  </si>
  <si>
    <r>
      <rPr>
        <sz val="7.5"/>
        <rFont val="Arial"/>
        <family val="2"/>
      </rPr>
      <t>133,40</t>
    </r>
  </si>
  <si>
    <r>
      <rPr>
        <sz val="7.5"/>
        <rFont val="Arial"/>
        <family val="2"/>
      </rPr>
      <t>Seguro contra terceiros</t>
    </r>
  </si>
  <si>
    <r>
      <rPr>
        <sz val="7.5"/>
        <rFont val="Arial"/>
        <family val="2"/>
      </rPr>
      <t>-</t>
    </r>
  </si>
  <si>
    <r>
      <rPr>
        <b/>
        <sz val="7.5"/>
        <rFont val="Arial"/>
        <family val="2"/>
      </rPr>
      <t>Impostos e seguros mensais</t>
    </r>
  </si>
  <si>
    <r>
      <rPr>
        <b/>
        <sz val="7.5"/>
        <rFont val="Arial"/>
        <family val="2"/>
      </rPr>
      <t>5.533,82</t>
    </r>
  </si>
  <si>
    <r>
      <rPr>
        <b/>
        <sz val="7.5"/>
        <rFont val="Arial"/>
        <family val="2"/>
      </rPr>
      <t>461,15</t>
    </r>
  </si>
  <si>
    <r>
      <rPr>
        <b/>
        <sz val="6.5"/>
        <rFont val="Arial"/>
        <family val="2"/>
      </rPr>
      <t>Consumo</t>
    </r>
  </si>
  <si>
    <r>
      <rPr>
        <sz val="7.5"/>
        <rFont val="Arial"/>
        <family val="2"/>
      </rPr>
      <t>Custo de óleo diesel / km rodado</t>
    </r>
  </si>
  <si>
    <r>
      <rPr>
        <sz val="7.5"/>
        <rFont val="Arial"/>
        <family val="2"/>
      </rPr>
      <t>km/l</t>
    </r>
  </si>
  <si>
    <r>
      <rPr>
        <sz val="7.5"/>
        <rFont val="Arial"/>
        <family val="2"/>
      </rPr>
      <t>2,50</t>
    </r>
  </si>
  <si>
    <r>
      <rPr>
        <sz val="7.5"/>
        <rFont val="Arial"/>
        <family val="2"/>
      </rPr>
      <t>Custo mensal com óleo diesel</t>
    </r>
  </si>
  <si>
    <r>
      <rPr>
        <sz val="7.5"/>
        <rFont val="Arial"/>
        <family val="2"/>
      </rPr>
      <t>km</t>
    </r>
  </si>
  <si>
    <r>
      <rPr>
        <sz val="7.5"/>
        <rFont val="Arial"/>
        <family val="2"/>
      </rPr>
      <t>Custo de óleo do motor /1.000 km rodados</t>
    </r>
  </si>
  <si>
    <r>
      <rPr>
        <sz val="7.5"/>
        <rFont val="Arial"/>
        <family val="2"/>
      </rPr>
      <t>l/1.000 km</t>
    </r>
  </si>
  <si>
    <r>
      <rPr>
        <sz val="7.5"/>
        <rFont val="Arial"/>
        <family val="2"/>
      </rPr>
      <t>6,00</t>
    </r>
  </si>
  <si>
    <r>
      <rPr>
        <sz val="7.5"/>
        <rFont val="Arial"/>
        <family val="2"/>
      </rPr>
      <t>19,11</t>
    </r>
  </si>
  <si>
    <r>
      <rPr>
        <sz val="7.5"/>
        <rFont val="Arial"/>
        <family val="2"/>
      </rPr>
      <t>Custo mensal com óleo do motor</t>
    </r>
  </si>
  <si>
    <r>
      <rPr>
        <sz val="7.5"/>
        <rFont val="Arial"/>
        <family val="2"/>
      </rPr>
      <t>0,115</t>
    </r>
  </si>
  <si>
    <r>
      <rPr>
        <sz val="7.5"/>
        <rFont val="Arial"/>
        <family val="2"/>
      </rPr>
      <t>896,00</t>
    </r>
  </si>
  <si>
    <r>
      <rPr>
        <sz val="7.5"/>
        <rFont val="Arial"/>
        <family val="2"/>
      </rPr>
      <t>Custo de óleo da transmissão /1.000 km</t>
    </r>
  </si>
  <si>
    <r>
      <rPr>
        <sz val="7.5"/>
        <rFont val="Arial"/>
        <family val="2"/>
      </rPr>
      <t>0,85</t>
    </r>
  </si>
  <si>
    <r>
      <rPr>
        <sz val="7.5"/>
        <rFont val="Arial"/>
        <family val="2"/>
      </rPr>
      <t>21,85</t>
    </r>
  </si>
  <si>
    <r>
      <rPr>
        <sz val="7.5"/>
        <rFont val="Arial"/>
        <family val="2"/>
      </rPr>
      <t>Custo mensal com óleo da transmissão</t>
    </r>
  </si>
  <si>
    <r>
      <rPr>
        <sz val="7.5"/>
        <rFont val="Arial"/>
        <family val="2"/>
      </rPr>
      <t>0,019</t>
    </r>
  </si>
  <si>
    <r>
      <rPr>
        <sz val="7.5"/>
        <rFont val="Arial"/>
        <family val="2"/>
      </rPr>
      <t>145,13</t>
    </r>
  </si>
  <si>
    <r>
      <rPr>
        <sz val="7.5"/>
        <rFont val="Arial"/>
        <family val="2"/>
      </rPr>
      <t>Custo de óleo hidráulico / 1.000 km</t>
    </r>
  </si>
  <si>
    <r>
      <rPr>
        <sz val="7.5"/>
        <rFont val="Arial"/>
        <family val="2"/>
      </rPr>
      <t>5,00</t>
    </r>
  </si>
  <si>
    <r>
      <rPr>
        <sz val="7.5"/>
        <rFont val="Arial"/>
        <family val="2"/>
      </rPr>
      <t>17,68</t>
    </r>
  </si>
  <si>
    <r>
      <rPr>
        <sz val="7.5"/>
        <rFont val="Arial"/>
        <family val="2"/>
      </rPr>
      <t>Custo mensal com óleo hidráulico</t>
    </r>
  </si>
  <si>
    <r>
      <rPr>
        <sz val="7.5"/>
        <rFont val="Arial"/>
        <family val="2"/>
      </rPr>
      <t>0,088</t>
    </r>
  </si>
  <si>
    <r>
      <rPr>
        <sz val="7.5"/>
        <rFont val="Arial"/>
        <family val="2"/>
      </rPr>
      <t>690,76</t>
    </r>
  </si>
  <si>
    <r>
      <rPr>
        <sz val="7.5"/>
        <rFont val="Arial"/>
        <family val="2"/>
      </rPr>
      <t>Custo de graxa /1.000 km rodados</t>
    </r>
  </si>
  <si>
    <r>
      <rPr>
        <sz val="7.5"/>
        <rFont val="Arial"/>
        <family val="2"/>
      </rPr>
      <t>kg/1.000 km</t>
    </r>
  </si>
  <si>
    <r>
      <rPr>
        <sz val="7.5"/>
        <rFont val="Arial"/>
        <family val="2"/>
      </rPr>
      <t>25,30</t>
    </r>
  </si>
  <si>
    <r>
      <rPr>
        <sz val="7.5"/>
        <rFont val="Arial"/>
        <family val="2"/>
      </rPr>
      <t>Custo mensal com graxa</t>
    </r>
  </si>
  <si>
    <r>
      <rPr>
        <sz val="7.5"/>
        <rFont val="Arial"/>
        <family val="2"/>
      </rPr>
      <t>0,051</t>
    </r>
  </si>
  <si>
    <r>
      <rPr>
        <sz val="7.5"/>
        <rFont val="Arial"/>
        <family val="2"/>
      </rPr>
      <t>395,39</t>
    </r>
  </si>
  <si>
    <r>
      <rPr>
        <b/>
        <sz val="7.5"/>
        <rFont val="Arial"/>
        <family val="2"/>
      </rPr>
      <t>Custo com consumos/km rodado</t>
    </r>
  </si>
  <si>
    <r>
      <rPr>
        <b/>
        <sz val="7.5"/>
        <rFont val="Arial"/>
        <family val="2"/>
      </rPr>
      <t>R$/km rodado</t>
    </r>
  </si>
  <si>
    <r>
      <rPr>
        <sz val="7.5"/>
        <rFont val="Arial"/>
        <family val="2"/>
      </rPr>
      <t>Custo de manutenção dos caminhões</t>
    </r>
  </si>
  <si>
    <r>
      <rPr>
        <sz val="7.5"/>
        <rFont val="Arial"/>
        <family val="2"/>
      </rPr>
      <t>R$/km rodado</t>
    </r>
  </si>
  <si>
    <r>
      <rPr>
        <sz val="7.5"/>
        <rFont val="Arial"/>
        <family val="2"/>
      </rPr>
      <t>1,22</t>
    </r>
  </si>
  <si>
    <r>
      <rPr>
        <sz val="7.5"/>
        <rFont val="Arial"/>
        <family val="2"/>
      </rPr>
      <t>9.533,08</t>
    </r>
  </si>
  <si>
    <r>
      <rPr>
        <b/>
        <sz val="7.5"/>
        <rFont val="Arial"/>
        <family val="2"/>
      </rPr>
      <t>9.533,08</t>
    </r>
  </si>
  <si>
    <r>
      <rPr>
        <sz val="7.5"/>
        <rFont val="Arial"/>
        <family val="2"/>
      </rPr>
      <t>Custo do jogo de pneus 275/80 R22.5</t>
    </r>
  </si>
  <si>
    <r>
      <rPr>
        <sz val="7.5"/>
        <rFont val="Arial"/>
        <family val="2"/>
      </rPr>
      <t>2.098,00</t>
    </r>
  </si>
  <si>
    <r>
      <rPr>
        <sz val="7.5"/>
        <rFont val="Arial"/>
        <family val="2"/>
      </rPr>
      <t>12.588,00</t>
    </r>
  </si>
  <si>
    <r>
      <rPr>
        <sz val="7.5"/>
        <rFont val="Arial"/>
        <family val="2"/>
      </rPr>
      <t>Número de recapagens por pneu</t>
    </r>
  </si>
  <si>
    <r>
      <rPr>
        <sz val="7.5"/>
        <rFont val="Arial"/>
        <family val="2"/>
      </rPr>
      <t>Custo de recapagem</t>
    </r>
  </si>
  <si>
    <r>
      <rPr>
        <sz val="7.5"/>
        <rFont val="Arial"/>
        <family val="2"/>
      </rPr>
      <t>Custo jg. compl. + 3 recap./ km rodado</t>
    </r>
  </si>
  <si>
    <r>
      <rPr>
        <sz val="7.5"/>
        <rFont val="Arial"/>
        <family val="2"/>
      </rPr>
      <t>km/jogo</t>
    </r>
  </si>
  <si>
    <r>
      <rPr>
        <sz val="7.5"/>
        <rFont val="Arial"/>
        <family val="2"/>
      </rPr>
      <t>0,17</t>
    </r>
  </si>
  <si>
    <r>
      <rPr>
        <sz val="7.5"/>
        <rFont val="Arial"/>
        <family val="2"/>
      </rPr>
      <t>Custo mensal com pneus</t>
    </r>
  </si>
  <si>
    <r>
      <rPr>
        <sz val="7.5"/>
        <rFont val="Arial"/>
        <family val="2"/>
      </rPr>
      <t>1.311,50</t>
    </r>
  </si>
  <si>
    <r>
      <rPr>
        <b/>
        <sz val="7.5"/>
        <rFont val="Arial"/>
        <family val="2"/>
      </rPr>
      <t>1.311,50</t>
    </r>
  </si>
  <si>
    <r>
      <rPr>
        <sz val="7.5"/>
        <rFont val="Arial"/>
        <family val="2"/>
      </rPr>
      <t>Recipiente térmico para água (5L)</t>
    </r>
  </si>
  <si>
    <r>
      <rPr>
        <sz val="7.5"/>
        <rFont val="Arial"/>
        <family val="2"/>
      </rPr>
      <t>unidade/ano</t>
    </r>
  </si>
  <si>
    <r>
      <rPr>
        <sz val="7.5"/>
        <rFont val="Arial"/>
        <family val="2"/>
      </rPr>
      <t>56,90</t>
    </r>
  </si>
  <si>
    <r>
      <rPr>
        <sz val="7.5"/>
        <rFont val="Arial"/>
        <family val="2"/>
      </rPr>
      <t>14,23</t>
    </r>
  </si>
  <si>
    <r>
      <rPr>
        <sz val="7.5"/>
        <rFont val="Arial"/>
        <family val="2"/>
      </rPr>
      <t>Vassoura</t>
    </r>
  </si>
  <si>
    <r>
      <rPr>
        <sz val="7.5"/>
        <rFont val="Arial"/>
        <family val="2"/>
      </rPr>
      <t>57,86</t>
    </r>
  </si>
  <si>
    <r>
      <rPr>
        <sz val="7.5"/>
        <rFont val="Arial"/>
        <family val="2"/>
      </rPr>
      <t>19,29</t>
    </r>
  </si>
  <si>
    <r>
      <rPr>
        <sz val="7.5"/>
        <rFont val="Arial"/>
        <family val="2"/>
      </rPr>
      <t>Publicidade (adesivos veículos)</t>
    </r>
  </si>
  <si>
    <r>
      <rPr>
        <sz val="7.5"/>
        <rFont val="Arial"/>
        <family val="2"/>
      </rPr>
      <t>cj/ano</t>
    </r>
  </si>
  <si>
    <r>
      <rPr>
        <sz val="7.5"/>
        <rFont val="Arial"/>
        <family val="2"/>
      </rPr>
      <t>2.950,00</t>
    </r>
  </si>
  <si>
    <r>
      <rPr>
        <sz val="7.5"/>
        <rFont val="Arial"/>
        <family val="2"/>
      </rPr>
      <t>491,67</t>
    </r>
  </si>
  <si>
    <r>
      <rPr>
        <b/>
        <sz val="7.5"/>
        <rFont val="Arial"/>
        <family val="2"/>
      </rPr>
      <t>525,18</t>
    </r>
  </si>
  <si>
    <r>
      <rPr>
        <sz val="7.5"/>
        <rFont val="Arial"/>
        <family val="2"/>
      </rPr>
      <t>Implantação dos equipamentos de monitoramento</t>
    </r>
  </si>
  <si>
    <r>
      <rPr>
        <sz val="6.5"/>
        <rFont val="Arial"/>
        <family val="2"/>
      </rPr>
      <t>cj</t>
    </r>
  </si>
  <si>
    <r>
      <rPr>
        <sz val="7.5"/>
        <rFont val="Arial"/>
        <family val="2"/>
      </rPr>
      <t>200,00</t>
    </r>
  </si>
  <si>
    <r>
      <rPr>
        <sz val="7.5"/>
        <rFont val="Arial"/>
        <family val="2"/>
      </rPr>
      <t>400,00</t>
    </r>
  </si>
  <si>
    <r>
      <rPr>
        <sz val="7.5"/>
        <rFont val="Arial"/>
        <family val="2"/>
      </rPr>
      <t>Manutenção dos equipamentos de monitoramento</t>
    </r>
  </si>
  <si>
    <r>
      <rPr>
        <sz val="7.5"/>
        <rFont val="Arial"/>
        <family val="2"/>
      </rPr>
      <t>59,90</t>
    </r>
  </si>
  <si>
    <r>
      <rPr>
        <sz val="7.5"/>
        <rFont val="Arial"/>
        <family val="2"/>
      </rPr>
      <t>119,80</t>
    </r>
  </si>
  <si>
    <r>
      <rPr>
        <b/>
        <sz val="7.5"/>
        <rFont val="Arial"/>
        <family val="2"/>
      </rPr>
      <t>153,13</t>
    </r>
  </si>
  <si>
    <r>
      <rPr>
        <b/>
        <sz val="7.5"/>
        <rFont val="Arial"/>
        <family val="2"/>
      </rPr>
      <t>Custo Mensal com Monitoramento da Frota (R$/mês)</t>
    </r>
  </si>
  <si>
    <r>
      <rPr>
        <b/>
        <sz val="7.5"/>
        <rFont val="Arial"/>
        <family val="2"/>
      </rPr>
      <t>CUSTO TOTAL MENSAL COM DESPESAS OPERACIONAIS (R$/mês)</t>
    </r>
  </si>
  <si>
    <r>
      <rPr>
        <b/>
        <sz val="7.5"/>
        <rFont val="Arial"/>
        <family val="2"/>
      </rPr>
      <t>75.537,50</t>
    </r>
  </si>
  <si>
    <r>
      <rPr>
        <sz val="7.5"/>
        <rFont val="Arial"/>
        <family val="2"/>
      </rPr>
      <t>Benefícios e despesas indiretas</t>
    </r>
  </si>
  <si>
    <r>
      <rPr>
        <sz val="7.5"/>
        <rFont val="Arial"/>
        <family val="2"/>
      </rPr>
      <t>26,66</t>
    </r>
  </si>
  <si>
    <r>
      <rPr>
        <sz val="7.5"/>
        <rFont val="Arial"/>
        <family val="2"/>
      </rPr>
      <t>75.537,50</t>
    </r>
  </si>
  <si>
    <r>
      <rPr>
        <sz val="7.5"/>
        <rFont val="Arial"/>
        <family val="2"/>
      </rPr>
      <t>20.138,30</t>
    </r>
  </si>
  <si>
    <r>
      <rPr>
        <b/>
        <sz val="7.5"/>
        <rFont val="Arial"/>
        <family val="2"/>
      </rPr>
      <t>20.138,30</t>
    </r>
  </si>
  <si>
    <r>
      <rPr>
        <b/>
        <sz val="7.5"/>
        <rFont val="Arial"/>
        <family val="2"/>
      </rPr>
      <t>CUSTO MENSAL COM BDI (R$/mês)</t>
    </r>
  </si>
  <si>
    <r>
      <rPr>
        <b/>
        <sz val="7.5"/>
        <rFont val="Arial"/>
        <family val="2"/>
      </rPr>
      <t>PREÇO MENSAL TOTAL (R$/mês)</t>
    </r>
  </si>
  <si>
    <r>
      <rPr>
        <b/>
        <sz val="7.5"/>
        <rFont val="Arial"/>
        <family val="2"/>
      </rPr>
      <t>95.675,80</t>
    </r>
  </si>
  <si>
    <t>PREFEITURA MUNICIPAL DE PALMARES DO SUL</t>
  </si>
  <si>
    <t>LOCAL:Municipio Palmares do Sul</t>
  </si>
  <si>
    <t>COLETA DE LIXO</t>
  </si>
  <si>
    <t>ALEXANDRE OLIVEIRA BRAZ</t>
  </si>
  <si>
    <t>Eng. Civil - CREA 76.828</t>
  </si>
  <si>
    <t>junho de 2023</t>
  </si>
  <si>
    <t>Custo mensal com implantação</t>
  </si>
  <si>
    <t>mês</t>
  </si>
  <si>
    <t>400,00</t>
  </si>
  <si>
    <t>33,33</t>
  </si>
  <si>
    <t>Custo mensal com manutenção</t>
  </si>
  <si>
    <t>119,80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</si>
</sst>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</numFmts>
  <fonts count="21" x14ac:knownFonts="1">
    <font>
      <sz val="10"/>
      <color rgb="FF000000"/>
      <name val="Times New Roman"/>
      <charset val="204"/>
    </font>
    <font>
      <b/>
      <sz val="9"/>
      <name val="Arial"/>
    </font>
    <font>
      <b/>
      <sz val="7.5"/>
      <name val="Arial"/>
    </font>
    <font>
      <sz val="7.5"/>
      <name val="Arial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6.5"/>
      <name val="Arial"/>
    </font>
    <font>
      <sz val="6.5"/>
      <name val="Arial"/>
    </font>
    <font>
      <b/>
      <sz val="10.5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18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 indent="8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9" fontId="4" fillId="0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center" vertical="top" shrinkToFi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 indent="1"/>
    </xf>
    <xf numFmtId="0" fontId="6" fillId="2" borderId="1" xfId="0" applyFont="1" applyFill="1" applyBorder="1" applyAlignment="1">
      <alignment horizontal="left" vertical="top" wrapText="1" indent="2"/>
    </xf>
    <xf numFmtId="0" fontId="6" fillId="2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top" wrapText="1" indent="3"/>
    </xf>
    <xf numFmtId="1" fontId="5" fillId="0" borderId="1" xfId="0" applyNumberFormat="1" applyFont="1" applyFill="1" applyBorder="1" applyAlignment="1">
      <alignment horizontal="right" vertical="top" shrinkToFit="1"/>
    </xf>
    <xf numFmtId="0" fontId="3" fillId="0" borderId="10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 indent="1"/>
    </xf>
    <xf numFmtId="0" fontId="6" fillId="0" borderId="1" xfId="0" applyFont="1" applyFill="1" applyBorder="1" applyAlignment="1">
      <alignment horizontal="left" vertical="top" wrapText="1" indent="2"/>
    </xf>
    <xf numFmtId="0" fontId="6" fillId="0" borderId="1" xfId="0" applyFont="1" applyFill="1" applyBorder="1" applyAlignment="1">
      <alignment horizontal="left" vertical="top" wrapText="1" indent="1"/>
    </xf>
    <xf numFmtId="1" fontId="5" fillId="0" borderId="1" xfId="0" applyNumberFormat="1" applyFont="1" applyFill="1" applyBorder="1" applyAlignment="1">
      <alignment horizontal="right" vertical="top" indent="3" shrinkToFit="1"/>
    </xf>
    <xf numFmtId="0" fontId="2" fillId="0" borderId="1" xfId="0" applyFont="1" applyFill="1" applyBorder="1" applyAlignment="1">
      <alignment horizontal="left" vertical="top" wrapText="1" indent="4"/>
    </xf>
    <xf numFmtId="0" fontId="0" fillId="0" borderId="1" xfId="0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1" fontId="5" fillId="0" borderId="10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right" vertical="top" wrapText="1" indent="1"/>
    </xf>
    <xf numFmtId="0" fontId="2" fillId="2" borderId="1" xfId="0" applyFont="1" applyFill="1" applyBorder="1" applyAlignment="1">
      <alignment horizontal="left" vertical="top" wrapText="1" indent="4"/>
    </xf>
    <xf numFmtId="164" fontId="5" fillId="0" borderId="1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 indent="4"/>
    </xf>
    <xf numFmtId="164" fontId="5" fillId="0" borderId="1" xfId="0" applyNumberFormat="1" applyFont="1" applyFill="1" applyBorder="1" applyAlignment="1">
      <alignment horizontal="left" vertical="top" indent="2" shrinkToFit="1"/>
    </xf>
    <xf numFmtId="0" fontId="7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9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 indent="3"/>
    </xf>
    <xf numFmtId="0" fontId="0" fillId="0" borderId="5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8" fontId="2" fillId="0" borderId="1" xfId="0" applyNumberFormat="1" applyFont="1" applyFill="1" applyBorder="1" applyAlignment="1">
      <alignment horizontal="right" vertical="top" wrapText="1"/>
    </xf>
    <xf numFmtId="0" fontId="17" fillId="0" borderId="16" xfId="0" applyFont="1" applyBorder="1" applyAlignment="1"/>
    <xf numFmtId="0" fontId="17" fillId="0" borderId="0" xfId="0" applyFont="1" applyBorder="1" applyAlignment="1"/>
    <xf numFmtId="43" fontId="18" fillId="0" borderId="0" xfId="1" applyFont="1" applyBorder="1" applyAlignment="1"/>
    <xf numFmtId="43" fontId="0" fillId="0" borderId="17" xfId="1" applyFont="1" applyBorder="1" applyAlignment="1"/>
    <xf numFmtId="0" fontId="0" fillId="0" borderId="18" xfId="0" applyBorder="1" applyAlignment="1">
      <alignment horizontal="center"/>
    </xf>
    <xf numFmtId="0" fontId="19" fillId="0" borderId="0" xfId="0" applyFont="1" applyBorder="1" applyAlignment="1">
      <alignment horizontal="center"/>
    </xf>
    <xf numFmtId="43" fontId="0" fillId="0" borderId="0" xfId="1" applyFont="1" applyBorder="1" applyAlignment="1">
      <alignment horizontal="left"/>
    </xf>
    <xf numFmtId="43" fontId="0" fillId="0" borderId="19" xfId="1" applyFont="1" applyBorder="1" applyAlignment="1">
      <alignment horizontal="left"/>
    </xf>
    <xf numFmtId="0" fontId="0" fillId="0" borderId="13" xfId="0" applyBorder="1" applyAlignment="1">
      <alignment horizontal="center"/>
    </xf>
    <xf numFmtId="43" fontId="18" fillId="0" borderId="26" xfId="1" applyFont="1" applyBorder="1" applyAlignment="1"/>
    <xf numFmtId="43" fontId="0" fillId="0" borderId="27" xfId="1" applyFont="1" applyBorder="1" applyAlignment="1"/>
    <xf numFmtId="0" fontId="0" fillId="0" borderId="28" xfId="0" applyBorder="1" applyAlignment="1">
      <alignment horizontal="center"/>
    </xf>
    <xf numFmtId="0" fontId="19" fillId="0" borderId="29" xfId="0" applyFont="1" applyBorder="1" applyAlignment="1">
      <alignment horizontal="center"/>
    </xf>
    <xf numFmtId="43" fontId="0" fillId="0" borderId="29" xfId="1" applyFont="1" applyBorder="1" applyAlignment="1">
      <alignment horizontal="left"/>
    </xf>
    <xf numFmtId="43" fontId="0" fillId="0" borderId="30" xfId="1" applyFont="1" applyBorder="1" applyAlignment="1">
      <alignment horizontal="left"/>
    </xf>
    <xf numFmtId="0" fontId="19" fillId="0" borderId="31" xfId="0" applyFont="1" applyBorder="1" applyAlignment="1"/>
    <xf numFmtId="0" fontId="19" fillId="0" borderId="0" xfId="0" applyFont="1" applyBorder="1" applyAlignment="1"/>
    <xf numFmtId="0" fontId="0" fillId="0" borderId="23" xfId="0" applyBorder="1" applyAlignment="1"/>
    <xf numFmtId="0" fontId="0" fillId="0" borderId="24" xfId="0" applyBorder="1" applyAlignment="1"/>
    <xf numFmtId="0" fontId="17" fillId="0" borderId="25" xfId="0" applyFont="1" applyBorder="1" applyAlignment="1"/>
    <xf numFmtId="0" fontId="17" fillId="0" borderId="26" xfId="0" applyFont="1" applyBorder="1" applyAlignment="1"/>
    <xf numFmtId="0" fontId="17" fillId="0" borderId="18" xfId="0" applyFont="1" applyBorder="1" applyAlignment="1"/>
    <xf numFmtId="43" fontId="0" fillId="0" borderId="34" xfId="1" applyFont="1" applyBorder="1" applyAlignment="1"/>
    <xf numFmtId="44" fontId="0" fillId="0" borderId="0" xfId="2" applyFont="1" applyFill="1" applyBorder="1" applyAlignment="1">
      <alignment horizontal="left" vertical="top"/>
    </xf>
    <xf numFmtId="44" fontId="0" fillId="0" borderId="16" xfId="2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right" vertical="top" wrapText="1"/>
    </xf>
    <xf numFmtId="44" fontId="2" fillId="2" borderId="1" xfId="2" applyFont="1" applyFill="1" applyBorder="1" applyAlignment="1">
      <alignment horizontal="left" vertical="top" wrapText="1" indent="2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right" vertical="top" wrapText="1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12" xfId="0" applyFill="1" applyBorder="1" applyAlignment="1">
      <alignment horizontal="center" vertical="top"/>
    </xf>
    <xf numFmtId="0" fontId="0" fillId="0" borderId="32" xfId="0" applyFill="1" applyBorder="1" applyAlignment="1">
      <alignment horizontal="center" vertical="top"/>
    </xf>
    <xf numFmtId="0" fontId="0" fillId="0" borderId="9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20" fillId="0" borderId="33" xfId="0" applyFont="1" applyBorder="1" applyAlignment="1">
      <alignment horizontal="center"/>
    </xf>
    <xf numFmtId="44" fontId="3" fillId="0" borderId="1" xfId="2" applyFont="1" applyFill="1" applyBorder="1" applyAlignment="1">
      <alignment horizontal="right" vertical="top" wrapText="1"/>
    </xf>
    <xf numFmtId="44" fontId="0" fillId="0" borderId="0" xfId="0" applyNumberFormat="1" applyFill="1" applyBorder="1" applyAlignment="1">
      <alignment horizontal="left" vertical="top"/>
    </xf>
    <xf numFmtId="44" fontId="2" fillId="0" borderId="1" xfId="2" applyFont="1" applyFill="1" applyBorder="1" applyAlignment="1">
      <alignment horizontal="right" vertical="top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52425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3457574</xdr:colOff>
      <xdr:row>1</xdr:row>
      <xdr:rowOff>47625</xdr:rowOff>
    </xdr:from>
    <xdr:to>
      <xdr:col>0</xdr:col>
      <xdr:colOff>4124325</xdr:colOff>
      <xdr:row>4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4" y="257175"/>
          <a:ext cx="666751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428624</xdr:colOff>
      <xdr:row>2</xdr:row>
      <xdr:rowOff>19050</xdr:rowOff>
    </xdr:from>
    <xdr:to>
      <xdr:col>2</xdr:col>
      <xdr:colOff>457199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699" y="390525"/>
          <a:ext cx="542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1</xdr:row>
      <xdr:rowOff>85725</xdr:rowOff>
    </xdr:from>
    <xdr:to>
      <xdr:col>2</xdr:col>
      <xdr:colOff>457199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95275"/>
          <a:ext cx="74294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609599</xdr:colOff>
      <xdr:row>1</xdr:row>
      <xdr:rowOff>104775</xdr:rowOff>
    </xdr:from>
    <xdr:to>
      <xdr:col>2</xdr:col>
      <xdr:colOff>638174</xdr:colOff>
      <xdr:row>4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4" y="314325"/>
          <a:ext cx="933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428624</xdr:colOff>
      <xdr:row>2</xdr:row>
      <xdr:rowOff>19050</xdr:rowOff>
    </xdr:from>
    <xdr:to>
      <xdr:col>2</xdr:col>
      <xdr:colOff>457199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4" y="390525"/>
          <a:ext cx="847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4" y="323850"/>
          <a:ext cx="8286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4" y="3238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628650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323850"/>
          <a:ext cx="84772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714374</xdr:colOff>
      <xdr:row>1</xdr:row>
      <xdr:rowOff>114300</xdr:rowOff>
    </xdr:from>
    <xdr:to>
      <xdr:col>2</xdr:col>
      <xdr:colOff>571498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799" y="323850"/>
          <a:ext cx="76199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0</xdr:rowOff>
    </xdr:from>
    <xdr:to>
      <xdr:col>0</xdr:col>
      <xdr:colOff>514350</xdr:colOff>
      <xdr:row>2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3362325</xdr:colOff>
      <xdr:row>1</xdr:row>
      <xdr:rowOff>114300</xdr:rowOff>
    </xdr:from>
    <xdr:to>
      <xdr:col>0</xdr:col>
      <xdr:colOff>4191001</xdr:colOff>
      <xdr:row>4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23850"/>
          <a:ext cx="82867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35242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</xdr:colOff>
      <xdr:row>1</xdr:row>
      <xdr:rowOff>76200</xdr:rowOff>
    </xdr:from>
    <xdr:to>
      <xdr:col>2</xdr:col>
      <xdr:colOff>504825</xdr:colOff>
      <xdr:row>4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285750"/>
          <a:ext cx="933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35242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</xdr:row>
      <xdr:rowOff>0</xdr:rowOff>
    </xdr:from>
    <xdr:to>
      <xdr:col>2</xdr:col>
      <xdr:colOff>476250</xdr:colOff>
      <xdr:row>4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71475"/>
          <a:ext cx="619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142875</xdr:rowOff>
    </xdr:from>
    <xdr:to>
      <xdr:col>2</xdr:col>
      <xdr:colOff>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2</xdr:row>
      <xdr:rowOff>19050</xdr:rowOff>
    </xdr:from>
    <xdr:to>
      <xdr:col>2</xdr:col>
      <xdr:colOff>590550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0525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2</xdr:row>
      <xdr:rowOff>19050</xdr:rowOff>
    </xdr:from>
    <xdr:to>
      <xdr:col>2</xdr:col>
      <xdr:colOff>314325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0525"/>
          <a:ext cx="7905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7" workbookViewId="0">
      <selection activeCell="I17" sqref="I17"/>
    </sheetView>
  </sheetViews>
  <sheetFormatPr defaultRowHeight="12.75" x14ac:dyDescent="0.2"/>
  <cols>
    <col min="1" max="1" width="56.33203125" customWidth="1"/>
    <col min="2" max="2" width="15.1640625" customWidth="1"/>
    <col min="3" max="3" width="12.6640625" customWidth="1"/>
    <col min="9" max="9" width="13.5" bestFit="1" customWidth="1"/>
  </cols>
  <sheetData>
    <row r="1" spans="1:4" ht="16.5" thickBot="1" x14ac:dyDescent="0.3">
      <c r="A1" s="85" t="s">
        <v>297</v>
      </c>
      <c r="B1" s="86"/>
      <c r="C1" s="86"/>
      <c r="D1" s="87"/>
    </row>
    <row r="2" spans="1:4" ht="13.5" thickBot="1" x14ac:dyDescent="0.25">
      <c r="A2" s="47" t="s">
        <v>298</v>
      </c>
      <c r="B2" s="48"/>
      <c r="C2" s="49"/>
      <c r="D2" s="50"/>
    </row>
    <row r="3" spans="1:4" ht="15" thickBot="1" x14ac:dyDescent="0.25">
      <c r="A3" s="51"/>
      <c r="B3" s="52"/>
      <c r="C3" s="53"/>
      <c r="D3" s="54"/>
    </row>
    <row r="4" spans="1:4" ht="15" thickBot="1" x14ac:dyDescent="0.25">
      <c r="A4" s="55" t="s">
        <v>299</v>
      </c>
      <c r="B4" s="88" t="s">
        <v>300</v>
      </c>
      <c r="C4" s="89"/>
      <c r="D4" s="90"/>
    </row>
    <row r="5" spans="1:4" x14ac:dyDescent="0.2">
      <c r="A5" s="51" t="s">
        <v>302</v>
      </c>
      <c r="B5" s="91" t="s">
        <v>301</v>
      </c>
      <c r="C5" s="92"/>
      <c r="D5" s="93"/>
    </row>
    <row r="6" spans="1:4" ht="29.1" customHeight="1" x14ac:dyDescent="0.2">
      <c r="A6" s="76" t="s">
        <v>0</v>
      </c>
      <c r="B6" s="77"/>
      <c r="C6" s="78"/>
    </row>
    <row r="7" spans="1:4" ht="8.1" customHeight="1" x14ac:dyDescent="0.2">
      <c r="A7" s="79"/>
      <c r="B7" s="80"/>
      <c r="C7" s="81"/>
    </row>
    <row r="8" spans="1:4" ht="12.75" customHeight="1" x14ac:dyDescent="0.2">
      <c r="A8" s="82" t="s">
        <v>1</v>
      </c>
      <c r="B8" s="83"/>
      <c r="C8" s="84"/>
    </row>
    <row r="9" spans="1:4" ht="11.45" customHeight="1" x14ac:dyDescent="0.2">
      <c r="A9" s="4" t="s">
        <v>2</v>
      </c>
      <c r="B9" s="5" t="s">
        <v>3</v>
      </c>
      <c r="C9" s="6" t="s">
        <v>4</v>
      </c>
    </row>
    <row r="10" spans="1:4" ht="11.45" customHeight="1" x14ac:dyDescent="0.2">
      <c r="A10" s="7" t="s">
        <v>5</v>
      </c>
      <c r="B10" s="5" t="s">
        <v>6</v>
      </c>
      <c r="C10" s="5" t="s">
        <v>7</v>
      </c>
    </row>
    <row r="11" spans="1:4" ht="11.45" customHeight="1" x14ac:dyDescent="0.2">
      <c r="A11" s="8" t="s">
        <v>8</v>
      </c>
      <c r="B11" s="9" t="s">
        <v>9</v>
      </c>
      <c r="C11" s="9" t="s">
        <v>10</v>
      </c>
    </row>
    <row r="12" spans="1:4" ht="11.45" customHeight="1" x14ac:dyDescent="0.2">
      <c r="A12" s="8" t="s">
        <v>11</v>
      </c>
      <c r="B12" s="9" t="s">
        <v>12</v>
      </c>
      <c r="C12" s="9" t="s">
        <v>13</v>
      </c>
    </row>
    <row r="13" spans="1:4" ht="11.45" customHeight="1" x14ac:dyDescent="0.2">
      <c r="A13" s="8" t="s">
        <v>14</v>
      </c>
      <c r="B13" s="9" t="s">
        <v>15</v>
      </c>
      <c r="C13" s="9" t="s">
        <v>16</v>
      </c>
    </row>
    <row r="14" spans="1:4" ht="11.45" customHeight="1" x14ac:dyDescent="0.2">
      <c r="A14" s="8" t="s">
        <v>17</v>
      </c>
      <c r="B14" s="9" t="s">
        <v>12</v>
      </c>
      <c r="C14" s="9" t="s">
        <v>13</v>
      </c>
    </row>
    <row r="15" spans="1:4" ht="11.45" customHeight="1" x14ac:dyDescent="0.2">
      <c r="A15" s="8" t="s">
        <v>18</v>
      </c>
      <c r="B15" s="9" t="s">
        <v>19</v>
      </c>
      <c r="C15" s="9" t="s">
        <v>20</v>
      </c>
    </row>
    <row r="16" spans="1:4" ht="11.45" customHeight="1" x14ac:dyDescent="0.2">
      <c r="A16" s="8" t="s">
        <v>21</v>
      </c>
      <c r="B16" s="9" t="s">
        <v>22</v>
      </c>
      <c r="C16" s="9" t="s">
        <v>23</v>
      </c>
    </row>
    <row r="17" spans="1:9" ht="11.45" customHeight="1" x14ac:dyDescent="0.2">
      <c r="A17" s="7" t="s">
        <v>24</v>
      </c>
      <c r="B17" s="5" t="s">
        <v>25</v>
      </c>
      <c r="C17" s="5" t="s">
        <v>26</v>
      </c>
      <c r="I17" s="116"/>
    </row>
    <row r="18" spans="1:9" ht="11.45" customHeight="1" x14ac:dyDescent="0.2">
      <c r="A18" s="7" t="s">
        <v>27</v>
      </c>
      <c r="B18" s="117">
        <v>39322.01</v>
      </c>
      <c r="C18" s="5" t="s">
        <v>28</v>
      </c>
    </row>
    <row r="19" spans="1:9" ht="11.45" customHeight="1" x14ac:dyDescent="0.2">
      <c r="A19" s="8" t="s">
        <v>29</v>
      </c>
      <c r="B19" s="115">
        <v>39332.01</v>
      </c>
      <c r="C19" s="9" t="s">
        <v>30</v>
      </c>
    </row>
    <row r="20" spans="1:9" ht="11.45" customHeight="1" x14ac:dyDescent="0.2">
      <c r="A20" s="8" t="s">
        <v>31</v>
      </c>
      <c r="B20" s="9" t="s">
        <v>32</v>
      </c>
      <c r="C20" s="9" t="s">
        <v>33</v>
      </c>
    </row>
    <row r="21" spans="1:9" ht="11.45" customHeight="1" x14ac:dyDescent="0.2">
      <c r="A21" s="8" t="s">
        <v>34</v>
      </c>
      <c r="B21" s="9" t="s">
        <v>35</v>
      </c>
      <c r="C21" s="9" t="s">
        <v>36</v>
      </c>
    </row>
    <row r="22" spans="1:9" ht="11.45" customHeight="1" x14ac:dyDescent="0.2">
      <c r="A22" s="8" t="s">
        <v>37</v>
      </c>
      <c r="B22" s="9" t="s">
        <v>38</v>
      </c>
      <c r="C22" s="9" t="s">
        <v>39</v>
      </c>
    </row>
    <row r="23" spans="1:9" ht="11.45" customHeight="1" x14ac:dyDescent="0.2">
      <c r="A23" s="8" t="s">
        <v>40</v>
      </c>
      <c r="B23" s="115">
        <v>18380</v>
      </c>
      <c r="C23" s="9" t="s">
        <v>41</v>
      </c>
    </row>
    <row r="24" spans="1:9" ht="11.45" customHeight="1" x14ac:dyDescent="0.2">
      <c r="A24" s="8" t="s">
        <v>42</v>
      </c>
      <c r="B24" s="9" t="s">
        <v>43</v>
      </c>
      <c r="C24" s="9" t="s">
        <v>44</v>
      </c>
    </row>
    <row r="25" spans="1:9" ht="11.45" customHeight="1" x14ac:dyDescent="0.2">
      <c r="A25" s="8" t="s">
        <v>45</v>
      </c>
      <c r="B25" s="9" t="s">
        <v>46</v>
      </c>
      <c r="C25" s="9" t="s">
        <v>47</v>
      </c>
    </row>
    <row r="26" spans="1:9" ht="11.45" customHeight="1" x14ac:dyDescent="0.2">
      <c r="A26" s="7" t="s">
        <v>48</v>
      </c>
      <c r="B26" s="5" t="s">
        <v>49</v>
      </c>
      <c r="C26" s="5" t="s">
        <v>50</v>
      </c>
    </row>
    <row r="27" spans="1:9" ht="11.45" customHeight="1" x14ac:dyDescent="0.2">
      <c r="A27" s="7" t="s">
        <v>51</v>
      </c>
      <c r="B27" s="5" t="s">
        <v>52</v>
      </c>
      <c r="C27" s="5" t="s">
        <v>53</v>
      </c>
    </row>
    <row r="28" spans="1:9" ht="11.45" customHeight="1" x14ac:dyDescent="0.2">
      <c r="A28" s="7" t="s">
        <v>54</v>
      </c>
      <c r="B28" s="5" t="s">
        <v>55</v>
      </c>
      <c r="C28" s="5" t="s">
        <v>56</v>
      </c>
    </row>
    <row r="29" spans="1:9" ht="11.45" customHeight="1" x14ac:dyDescent="0.2">
      <c r="A29" s="7" t="s">
        <v>57</v>
      </c>
      <c r="B29" s="46">
        <f>SUM(B10+B17+B18+B26+B27+B28)</f>
        <v>96006.1</v>
      </c>
      <c r="C29" s="10">
        <v>1</v>
      </c>
    </row>
  </sheetData>
  <mergeCells count="6">
    <mergeCell ref="A6:C6"/>
    <mergeCell ref="A7:C7"/>
    <mergeCell ref="A8:C8"/>
    <mergeCell ref="A1:D1"/>
    <mergeCell ref="B4:D4"/>
    <mergeCell ref="B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:B5"/>
    </sheetView>
  </sheetViews>
  <sheetFormatPr defaultRowHeight="12.75" x14ac:dyDescent="0.2"/>
  <cols>
    <col min="1" max="1" width="36.83203125" customWidth="1"/>
    <col min="2" max="2" width="11.33203125" customWidth="1"/>
    <col min="3" max="3" width="9.83203125" customWidth="1"/>
    <col min="4" max="4" width="12.6640625" customWidth="1"/>
    <col min="5" max="5" width="13.33203125" customWidth="1"/>
    <col min="6" max="6" width="12.66406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31" t="s">
        <v>65</v>
      </c>
      <c r="D6" s="15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188</v>
      </c>
      <c r="B7" s="18" t="s">
        <v>117</v>
      </c>
      <c r="C7" s="32">
        <v>1</v>
      </c>
      <c r="D7" s="9" t="s">
        <v>163</v>
      </c>
      <c r="E7" s="9" t="s">
        <v>163</v>
      </c>
      <c r="F7" s="94"/>
    </row>
    <row r="8" spans="1:6" ht="9.75" customHeight="1" x14ac:dyDescent="0.2">
      <c r="A8" s="8" t="s">
        <v>189</v>
      </c>
      <c r="B8" s="18" t="s">
        <v>73</v>
      </c>
      <c r="C8" s="18" t="s">
        <v>190</v>
      </c>
      <c r="D8" s="1"/>
      <c r="E8" s="1"/>
      <c r="F8" s="95"/>
    </row>
    <row r="9" spans="1:6" ht="9.75" customHeight="1" x14ac:dyDescent="0.2">
      <c r="A9" s="8" t="s">
        <v>191</v>
      </c>
      <c r="B9" s="18" t="s">
        <v>105</v>
      </c>
      <c r="C9" s="18" t="s">
        <v>163</v>
      </c>
      <c r="D9" s="1"/>
      <c r="E9" s="1"/>
      <c r="F9" s="95"/>
    </row>
    <row r="10" spans="1:6" ht="9.75" customHeight="1" x14ac:dyDescent="0.2">
      <c r="A10" s="8" t="s">
        <v>192</v>
      </c>
      <c r="B10" s="18" t="s">
        <v>105</v>
      </c>
      <c r="C10" s="18" t="s">
        <v>193</v>
      </c>
      <c r="D10" s="1"/>
      <c r="E10" s="1"/>
      <c r="F10" s="95"/>
    </row>
    <row r="11" spans="1:6" ht="9.9499999999999993" customHeight="1" x14ac:dyDescent="0.2">
      <c r="A11" s="7" t="s">
        <v>194</v>
      </c>
      <c r="B11" s="6" t="s">
        <v>195</v>
      </c>
      <c r="C11" s="1"/>
      <c r="D11" s="5" t="s">
        <v>196</v>
      </c>
      <c r="E11" s="5" t="s">
        <v>196</v>
      </c>
      <c r="F11" s="95"/>
    </row>
    <row r="12" spans="1:6" ht="9.9499999999999993" customHeight="1" x14ac:dyDescent="0.2">
      <c r="A12" s="8" t="s">
        <v>197</v>
      </c>
      <c r="B12" s="18" t="s">
        <v>117</v>
      </c>
      <c r="C12" s="11">
        <v>1</v>
      </c>
      <c r="D12" s="9" t="s">
        <v>175</v>
      </c>
      <c r="E12" s="9" t="s">
        <v>175</v>
      </c>
      <c r="F12" s="95"/>
    </row>
    <row r="13" spans="1:6" ht="9.75" customHeight="1" x14ac:dyDescent="0.2">
      <c r="A13" s="8" t="s">
        <v>189</v>
      </c>
      <c r="B13" s="18" t="s">
        <v>73</v>
      </c>
      <c r="C13" s="18" t="s">
        <v>190</v>
      </c>
      <c r="D13" s="1"/>
      <c r="E13" s="1"/>
      <c r="F13" s="95"/>
    </row>
    <row r="14" spans="1:6" ht="9.75" customHeight="1" x14ac:dyDescent="0.2">
      <c r="A14" s="8" t="s">
        <v>198</v>
      </c>
      <c r="B14" s="18" t="s">
        <v>105</v>
      </c>
      <c r="C14" s="18" t="s">
        <v>175</v>
      </c>
      <c r="D14" s="1"/>
      <c r="E14" s="1"/>
      <c r="F14" s="95"/>
    </row>
    <row r="15" spans="1:6" ht="9.75" customHeight="1" x14ac:dyDescent="0.2">
      <c r="A15" s="8" t="s">
        <v>199</v>
      </c>
      <c r="B15" s="18" t="s">
        <v>105</v>
      </c>
      <c r="C15" s="18" t="s">
        <v>200</v>
      </c>
      <c r="D15" s="1"/>
      <c r="E15" s="1"/>
      <c r="F15" s="95"/>
    </row>
    <row r="16" spans="1:6" ht="9.75" customHeight="1" x14ac:dyDescent="0.2">
      <c r="A16" s="7" t="s">
        <v>201</v>
      </c>
      <c r="B16" s="6" t="s">
        <v>195</v>
      </c>
      <c r="C16" s="1"/>
      <c r="D16" s="5" t="s">
        <v>202</v>
      </c>
      <c r="E16" s="5" t="s">
        <v>202</v>
      </c>
      <c r="F16" s="95"/>
    </row>
    <row r="17" spans="1:6" ht="9.75" customHeight="1" x14ac:dyDescent="0.2">
      <c r="A17" s="7" t="s">
        <v>183</v>
      </c>
      <c r="B17" s="79"/>
      <c r="C17" s="80"/>
      <c r="D17" s="81"/>
      <c r="E17" s="5" t="s">
        <v>203</v>
      </c>
      <c r="F17" s="95"/>
    </row>
    <row r="18" spans="1:6" ht="9.9499999999999993" customHeight="1" x14ac:dyDescent="0.2">
      <c r="A18" s="7" t="s">
        <v>185</v>
      </c>
      <c r="B18" s="6" t="s">
        <v>186</v>
      </c>
      <c r="C18" s="11">
        <v>2</v>
      </c>
      <c r="D18" s="5" t="s">
        <v>203</v>
      </c>
      <c r="E18" s="5" t="s">
        <v>204</v>
      </c>
      <c r="F18" s="96"/>
    </row>
    <row r="19" spans="1:6" ht="9.9499999999999993" customHeight="1" x14ac:dyDescent="0.2">
      <c r="A19" s="97" t="s">
        <v>87</v>
      </c>
      <c r="B19" s="97"/>
      <c r="C19" s="97"/>
      <c r="D19" s="98"/>
      <c r="E19" s="9" t="s">
        <v>88</v>
      </c>
      <c r="F19" s="20" t="s">
        <v>204</v>
      </c>
    </row>
  </sheetData>
  <mergeCells count="9">
    <mergeCell ref="F7:F13"/>
    <mergeCell ref="F14:F18"/>
    <mergeCell ref="B17:D17"/>
    <mergeCell ref="A19:D1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5:B5"/>
    </sheetView>
  </sheetViews>
  <sheetFormatPr defaultRowHeight="12.75" x14ac:dyDescent="0.2"/>
  <cols>
    <col min="1" max="1" width="31.33203125" customWidth="1"/>
    <col min="2" max="2" width="11.5" customWidth="1"/>
    <col min="3" max="3" width="9.164062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14" t="s">
        <v>65</v>
      </c>
      <c r="D6" s="17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205</v>
      </c>
      <c r="B7" s="18" t="s">
        <v>117</v>
      </c>
      <c r="C7" s="9" t="s">
        <v>206</v>
      </c>
      <c r="D7" s="9" t="s">
        <v>207</v>
      </c>
      <c r="E7" s="9" t="s">
        <v>208</v>
      </c>
      <c r="F7" s="94"/>
    </row>
    <row r="8" spans="1:6" ht="9.75" customHeight="1" x14ac:dyDescent="0.2">
      <c r="A8" s="8" t="s">
        <v>209</v>
      </c>
      <c r="B8" s="18" t="s">
        <v>117</v>
      </c>
      <c r="C8" s="9" t="s">
        <v>206</v>
      </c>
      <c r="D8" s="9" t="s">
        <v>210</v>
      </c>
      <c r="E8" s="9" t="s">
        <v>211</v>
      </c>
      <c r="F8" s="95"/>
    </row>
    <row r="9" spans="1:6" ht="9.75" customHeight="1" x14ac:dyDescent="0.2">
      <c r="A9" s="8" t="s">
        <v>212</v>
      </c>
      <c r="B9" s="18" t="s">
        <v>117</v>
      </c>
      <c r="C9" s="9" t="s">
        <v>206</v>
      </c>
      <c r="D9" s="1"/>
      <c r="E9" s="33" t="s">
        <v>213</v>
      </c>
      <c r="F9" s="95"/>
    </row>
    <row r="10" spans="1:6" ht="9.9499999999999993" customHeight="1" x14ac:dyDescent="0.2">
      <c r="A10" s="7" t="s">
        <v>214</v>
      </c>
      <c r="B10" s="6" t="s">
        <v>171</v>
      </c>
      <c r="C10" s="12">
        <v>12</v>
      </c>
      <c r="D10" s="5" t="s">
        <v>215</v>
      </c>
      <c r="E10" s="5" t="s">
        <v>216</v>
      </c>
      <c r="F10" s="96"/>
    </row>
    <row r="11" spans="1:6" ht="9.9499999999999993" customHeight="1" x14ac:dyDescent="0.2">
      <c r="A11" s="97" t="s">
        <v>87</v>
      </c>
      <c r="B11" s="97"/>
      <c r="C11" s="97"/>
      <c r="D11" s="98"/>
      <c r="E11" s="9" t="s">
        <v>88</v>
      </c>
      <c r="F11" s="34" t="s">
        <v>216</v>
      </c>
    </row>
  </sheetData>
  <mergeCells count="7">
    <mergeCell ref="F7:F10"/>
    <mergeCell ref="A11:D11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12" sqref="C12"/>
    </sheetView>
  </sheetViews>
  <sheetFormatPr defaultRowHeight="12.75" x14ac:dyDescent="0.2"/>
  <cols>
    <col min="1" max="1" width="33.1640625" customWidth="1"/>
    <col min="2" max="2" width="12.6640625" customWidth="1"/>
    <col min="3" max="3" width="9" customWidth="1"/>
    <col min="4" max="4" width="11" customWidth="1"/>
    <col min="5" max="5" width="11.1640625" customWidth="1"/>
    <col min="6" max="6" width="17.16406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17" t="s">
        <v>217</v>
      </c>
      <c r="D6" s="15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218</v>
      </c>
      <c r="B7" s="18" t="s">
        <v>219</v>
      </c>
      <c r="C7" s="18" t="s">
        <v>220</v>
      </c>
      <c r="D7" s="35">
        <v>5.2</v>
      </c>
      <c r="E7" s="1"/>
      <c r="F7" s="94"/>
    </row>
    <row r="8" spans="1:6" ht="9.75" customHeight="1" x14ac:dyDescent="0.2">
      <c r="A8" s="8" t="s">
        <v>221</v>
      </c>
      <c r="B8" s="18" t="s">
        <v>222</v>
      </c>
      <c r="C8" s="35">
        <v>7814</v>
      </c>
      <c r="D8" s="35">
        <v>2.08</v>
      </c>
      <c r="E8" s="9">
        <f>SUM(C8*D8)</f>
        <v>16253.12</v>
      </c>
      <c r="F8" s="95"/>
    </row>
    <row r="9" spans="1:6" ht="9.75" customHeight="1" x14ac:dyDescent="0.2">
      <c r="A9" s="8" t="s">
        <v>223</v>
      </c>
      <c r="B9" s="18" t="s">
        <v>224</v>
      </c>
      <c r="C9" s="18" t="s">
        <v>225</v>
      </c>
      <c r="D9" s="9" t="s">
        <v>226</v>
      </c>
      <c r="E9" s="1"/>
      <c r="F9" s="95"/>
    </row>
    <row r="10" spans="1:6" ht="9.75" customHeight="1" x14ac:dyDescent="0.2">
      <c r="A10" s="8" t="s">
        <v>227</v>
      </c>
      <c r="B10" s="18" t="s">
        <v>222</v>
      </c>
      <c r="C10" s="35">
        <v>7814</v>
      </c>
      <c r="D10" s="9" t="s">
        <v>228</v>
      </c>
      <c r="E10" s="9" t="s">
        <v>229</v>
      </c>
      <c r="F10" s="95"/>
    </row>
    <row r="11" spans="1:6" ht="9.75" customHeight="1" x14ac:dyDescent="0.2">
      <c r="A11" s="8" t="s">
        <v>230</v>
      </c>
      <c r="B11" s="18" t="s">
        <v>224</v>
      </c>
      <c r="C11" s="18" t="s">
        <v>231</v>
      </c>
      <c r="D11" s="9" t="s">
        <v>232</v>
      </c>
      <c r="E11" s="1"/>
      <c r="F11" s="95"/>
    </row>
    <row r="12" spans="1:6" ht="9.75" customHeight="1" x14ac:dyDescent="0.2">
      <c r="A12" s="8" t="s">
        <v>233</v>
      </c>
      <c r="B12" s="18" t="s">
        <v>222</v>
      </c>
      <c r="C12" s="35">
        <v>7.8140000000000001</v>
      </c>
      <c r="D12" s="9" t="s">
        <v>234</v>
      </c>
      <c r="E12" s="9" t="s">
        <v>235</v>
      </c>
      <c r="F12" s="95"/>
    </row>
    <row r="13" spans="1:6" ht="9.75" customHeight="1" x14ac:dyDescent="0.2">
      <c r="A13" s="8" t="s">
        <v>236</v>
      </c>
      <c r="B13" s="18" t="s">
        <v>224</v>
      </c>
      <c r="C13" s="18" t="s">
        <v>237</v>
      </c>
      <c r="D13" s="9" t="s">
        <v>238</v>
      </c>
      <c r="E13" s="1"/>
      <c r="F13" s="95"/>
    </row>
    <row r="14" spans="1:6" ht="9.75" customHeight="1" x14ac:dyDescent="0.2">
      <c r="A14" s="8" t="s">
        <v>239</v>
      </c>
      <c r="B14" s="18" t="s">
        <v>222</v>
      </c>
      <c r="C14" s="35">
        <v>7.8140000000000001</v>
      </c>
      <c r="D14" s="9" t="s">
        <v>240</v>
      </c>
      <c r="E14" s="9" t="s">
        <v>241</v>
      </c>
      <c r="F14" s="95"/>
    </row>
    <row r="15" spans="1:6" ht="9.75" customHeight="1" x14ac:dyDescent="0.2">
      <c r="A15" s="8" t="s">
        <v>242</v>
      </c>
      <c r="B15" s="18" t="s">
        <v>243</v>
      </c>
      <c r="C15" s="18" t="s">
        <v>206</v>
      </c>
      <c r="D15" s="9" t="s">
        <v>244</v>
      </c>
      <c r="E15" s="1"/>
      <c r="F15" s="95"/>
    </row>
    <row r="16" spans="1:6" ht="9.75" customHeight="1" x14ac:dyDescent="0.2">
      <c r="A16" s="8" t="s">
        <v>245</v>
      </c>
      <c r="B16" s="18" t="s">
        <v>222</v>
      </c>
      <c r="C16" s="35">
        <v>7.8140000000000001</v>
      </c>
      <c r="D16" s="9" t="s">
        <v>246</v>
      </c>
      <c r="E16" s="9" t="s">
        <v>247</v>
      </c>
      <c r="F16" s="95"/>
    </row>
    <row r="17" spans="1:6" ht="9.9499999999999993" customHeight="1" x14ac:dyDescent="0.2">
      <c r="A17" s="7" t="s">
        <v>248</v>
      </c>
      <c r="B17" s="6" t="s">
        <v>249</v>
      </c>
      <c r="C17" s="1"/>
      <c r="D17" s="36">
        <v>2.3090000000000002</v>
      </c>
      <c r="E17" s="1"/>
      <c r="F17" s="96"/>
    </row>
    <row r="18" spans="1:6" ht="9.9499999999999993" customHeight="1" x14ac:dyDescent="0.2">
      <c r="A18" s="106"/>
      <c r="B18" s="106"/>
      <c r="C18" s="106"/>
      <c r="D18" s="106"/>
      <c r="E18" s="107"/>
      <c r="F18" s="75">
        <f>SUM(E8+E10+E12+E14+E16)</f>
        <v>18380.400000000001</v>
      </c>
    </row>
    <row r="19" spans="1:6" x14ac:dyDescent="0.2">
      <c r="F19" s="70"/>
    </row>
  </sheetData>
  <mergeCells count="7">
    <mergeCell ref="F7:F17"/>
    <mergeCell ref="A18:E18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5" sqref="A5:B5"/>
    </sheetView>
  </sheetViews>
  <sheetFormatPr defaultRowHeight="12.75" x14ac:dyDescent="0.2"/>
  <cols>
    <col min="1" max="1" width="32" customWidth="1"/>
    <col min="2" max="2" width="13.1640625" customWidth="1"/>
    <col min="3" max="3" width="8.5" customWidth="1"/>
    <col min="4" max="4" width="14.5" customWidth="1"/>
    <col min="5" max="5" width="15.1640625" customWidth="1"/>
    <col min="6" max="6" width="12.832031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14" t="s">
        <v>65</v>
      </c>
      <c r="D6" s="15" t="s">
        <v>66</v>
      </c>
      <c r="E6" s="16" t="s">
        <v>67</v>
      </c>
      <c r="F6" s="17" t="s">
        <v>68</v>
      </c>
    </row>
    <row r="7" spans="1:6" ht="9.9499999999999993" customHeight="1" x14ac:dyDescent="0.2">
      <c r="A7" s="8" t="s">
        <v>250</v>
      </c>
      <c r="B7" s="18" t="s">
        <v>251</v>
      </c>
      <c r="C7" s="35">
        <v>7.8140000000000001</v>
      </c>
      <c r="D7" s="9" t="s">
        <v>252</v>
      </c>
      <c r="E7" s="37" t="s">
        <v>253</v>
      </c>
      <c r="F7" s="2"/>
    </row>
    <row r="8" spans="1:6" ht="9.9499999999999993" customHeight="1" x14ac:dyDescent="0.2">
      <c r="A8" s="106"/>
      <c r="B8" s="106"/>
      <c r="C8" s="106"/>
      <c r="D8" s="106"/>
      <c r="E8" s="107"/>
      <c r="F8" s="20" t="s">
        <v>254</v>
      </c>
    </row>
  </sheetData>
  <mergeCells count="6">
    <mergeCell ref="A8:E8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21" sqref="D21"/>
    </sheetView>
  </sheetViews>
  <sheetFormatPr defaultRowHeight="12.75" x14ac:dyDescent="0.2"/>
  <cols>
    <col min="1" max="1" width="31.83203125" customWidth="1"/>
    <col min="2" max="2" width="8.6640625" customWidth="1"/>
    <col min="3" max="3" width="9.33203125" customWidth="1"/>
    <col min="4" max="4" width="11" customWidth="1"/>
    <col min="5" max="5" width="15.1640625" customWidth="1"/>
    <col min="6" max="6" width="12.66406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14" t="s">
        <v>65</v>
      </c>
      <c r="D6" s="15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255</v>
      </c>
      <c r="B7" s="18" t="s">
        <v>117</v>
      </c>
      <c r="C7" s="11">
        <v>6</v>
      </c>
      <c r="D7" s="9" t="s">
        <v>256</v>
      </c>
      <c r="E7" s="9" t="s">
        <v>257</v>
      </c>
      <c r="F7" s="94"/>
    </row>
    <row r="8" spans="1:6" ht="9.75" customHeight="1" x14ac:dyDescent="0.2">
      <c r="A8" s="8" t="s">
        <v>258</v>
      </c>
      <c r="B8" s="18" t="s">
        <v>117</v>
      </c>
      <c r="C8" s="11">
        <v>0</v>
      </c>
      <c r="D8" s="1"/>
      <c r="E8" s="1"/>
      <c r="F8" s="95"/>
    </row>
    <row r="9" spans="1:6" ht="9.75" customHeight="1" x14ac:dyDescent="0.2">
      <c r="A9" s="8" t="s">
        <v>259</v>
      </c>
      <c r="B9" s="18" t="s">
        <v>117</v>
      </c>
      <c r="C9" s="33" t="s">
        <v>213</v>
      </c>
      <c r="D9" s="33" t="s">
        <v>213</v>
      </c>
      <c r="E9" s="33" t="s">
        <v>213</v>
      </c>
      <c r="F9" s="95"/>
    </row>
    <row r="10" spans="1:6" ht="9.75" customHeight="1" x14ac:dyDescent="0.2">
      <c r="A10" s="8" t="s">
        <v>260</v>
      </c>
      <c r="B10" s="18" t="s">
        <v>261</v>
      </c>
      <c r="C10" s="38">
        <v>75</v>
      </c>
      <c r="D10" s="9" t="s">
        <v>257</v>
      </c>
      <c r="E10" s="9" t="s">
        <v>262</v>
      </c>
      <c r="F10" s="95"/>
    </row>
    <row r="11" spans="1:6" ht="9.9499999999999993" customHeight="1" x14ac:dyDescent="0.2">
      <c r="A11" s="8" t="s">
        <v>263</v>
      </c>
      <c r="B11" s="18" t="s">
        <v>222</v>
      </c>
      <c r="C11" s="35">
        <v>7.8140000000000001</v>
      </c>
      <c r="D11" s="9" t="s">
        <v>262</v>
      </c>
      <c r="E11" s="9" t="s">
        <v>264</v>
      </c>
      <c r="F11" s="96"/>
    </row>
    <row r="12" spans="1:6" ht="9.9499999999999993" customHeight="1" x14ac:dyDescent="0.2">
      <c r="A12" s="106"/>
      <c r="B12" s="106"/>
      <c r="C12" s="106"/>
      <c r="D12" s="106"/>
      <c r="E12" s="107"/>
      <c r="F12" s="20" t="s">
        <v>265</v>
      </c>
    </row>
  </sheetData>
  <mergeCells count="7">
    <mergeCell ref="F7:F11"/>
    <mergeCell ref="A12:E12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5" sqref="A5:B5"/>
    </sheetView>
  </sheetViews>
  <sheetFormatPr defaultRowHeight="12.75" x14ac:dyDescent="0.2"/>
  <cols>
    <col min="1" max="1" width="28" customWidth="1"/>
    <col min="2" max="2" width="10.83203125" customWidth="1"/>
    <col min="3" max="3" width="8" customWidth="1"/>
    <col min="4" max="4" width="11.6640625" customWidth="1"/>
    <col min="5" max="5" width="15.1640625" customWidth="1"/>
    <col min="6" max="6" width="12.66406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13" t="s">
        <v>65</v>
      </c>
      <c r="D6" s="15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266</v>
      </c>
      <c r="B7" s="18" t="s">
        <v>267</v>
      </c>
      <c r="C7" s="11">
        <v>3</v>
      </c>
      <c r="D7" s="9" t="s">
        <v>268</v>
      </c>
      <c r="E7" s="9" t="s">
        <v>269</v>
      </c>
      <c r="F7" s="94"/>
    </row>
    <row r="8" spans="1:6" ht="9.75" customHeight="1" x14ac:dyDescent="0.2">
      <c r="A8" s="8" t="s">
        <v>270</v>
      </c>
      <c r="B8" s="18" t="s">
        <v>267</v>
      </c>
      <c r="C8" s="11">
        <v>4</v>
      </c>
      <c r="D8" s="9" t="s">
        <v>271</v>
      </c>
      <c r="E8" s="9" t="s">
        <v>272</v>
      </c>
      <c r="F8" s="95"/>
    </row>
    <row r="9" spans="1:6" ht="9.9499999999999993" customHeight="1" x14ac:dyDescent="0.2">
      <c r="A9" s="8" t="s">
        <v>273</v>
      </c>
      <c r="B9" s="18" t="s">
        <v>274</v>
      </c>
      <c r="C9" s="11">
        <v>2</v>
      </c>
      <c r="D9" s="9" t="s">
        <v>275</v>
      </c>
      <c r="E9" s="9" t="s">
        <v>276</v>
      </c>
      <c r="F9" s="96"/>
    </row>
    <row r="10" spans="1:6" ht="9.9499999999999993" customHeight="1" x14ac:dyDescent="0.2">
      <c r="A10" s="106"/>
      <c r="B10" s="106"/>
      <c r="C10" s="106"/>
      <c r="D10" s="106"/>
      <c r="E10" s="107"/>
      <c r="F10" s="20" t="s">
        <v>277</v>
      </c>
    </row>
  </sheetData>
  <mergeCells count="7">
    <mergeCell ref="F7:F9"/>
    <mergeCell ref="A10:E10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9" sqref="E19"/>
    </sheetView>
  </sheetViews>
  <sheetFormatPr defaultRowHeight="12.75" x14ac:dyDescent="0.2"/>
  <cols>
    <col min="1" max="1" width="39.33203125" customWidth="1"/>
    <col min="2" max="2" width="10.1640625" customWidth="1"/>
    <col min="3" max="3" width="6.83203125" customWidth="1"/>
    <col min="4" max="4" width="11.1640625" customWidth="1"/>
    <col min="5" max="5" width="15.1640625" customWidth="1"/>
    <col min="6" max="6" width="12.66406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4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13" t="s">
        <v>65</v>
      </c>
      <c r="D6" s="15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278</v>
      </c>
      <c r="B7" s="39" t="s">
        <v>279</v>
      </c>
      <c r="C7" s="11">
        <v>2</v>
      </c>
      <c r="D7" s="9" t="s">
        <v>280</v>
      </c>
      <c r="E7" s="9" t="s">
        <v>281</v>
      </c>
      <c r="F7" s="94"/>
    </row>
    <row r="8" spans="1:6" ht="9.75" customHeight="1" x14ac:dyDescent="0.2">
      <c r="A8" s="72" t="s">
        <v>303</v>
      </c>
      <c r="B8" s="73" t="s">
        <v>304</v>
      </c>
      <c r="C8" s="11">
        <v>12</v>
      </c>
      <c r="D8" s="74" t="s">
        <v>305</v>
      </c>
      <c r="E8" s="74" t="s">
        <v>306</v>
      </c>
      <c r="F8" s="95"/>
    </row>
    <row r="9" spans="1:6" ht="9.75" customHeight="1" x14ac:dyDescent="0.2">
      <c r="A9" s="8" t="s">
        <v>282</v>
      </c>
      <c r="B9" s="18" t="s">
        <v>117</v>
      </c>
      <c r="C9" s="11">
        <v>2</v>
      </c>
      <c r="D9" s="9" t="s">
        <v>283</v>
      </c>
      <c r="E9" s="9" t="s">
        <v>284</v>
      </c>
      <c r="F9" s="95"/>
    </row>
    <row r="10" spans="1:6" ht="9.9499999999999993" customHeight="1" x14ac:dyDescent="0.2">
      <c r="A10" s="72" t="s">
        <v>307</v>
      </c>
      <c r="B10" s="73" t="s">
        <v>304</v>
      </c>
      <c r="C10" s="11">
        <v>1</v>
      </c>
      <c r="D10" s="74" t="s">
        <v>308</v>
      </c>
      <c r="E10" s="74" t="s">
        <v>308</v>
      </c>
      <c r="F10" s="96"/>
    </row>
    <row r="11" spans="1:6" ht="9.9499999999999993" customHeight="1" x14ac:dyDescent="0.2">
      <c r="A11" s="97" t="s">
        <v>87</v>
      </c>
      <c r="B11" s="97"/>
      <c r="C11" s="97"/>
      <c r="D11" s="98"/>
      <c r="E11" s="9" t="s">
        <v>88</v>
      </c>
      <c r="F11" s="20" t="s">
        <v>285</v>
      </c>
    </row>
  </sheetData>
  <mergeCells count="7">
    <mergeCell ref="F7:F10"/>
    <mergeCell ref="A11:D11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9"/>
  <sheetViews>
    <sheetView workbookViewId="0">
      <selection activeCell="A21" sqref="A21"/>
    </sheetView>
  </sheetViews>
  <sheetFormatPr defaultRowHeight="12.75" x14ac:dyDescent="0.2"/>
  <cols>
    <col min="1" max="1" width="62.6640625" customWidth="1"/>
    <col min="2" max="2" width="12.6640625" customWidth="1"/>
  </cols>
  <sheetData>
    <row r="6" spans="1:2" ht="9.9499999999999993" customHeight="1" x14ac:dyDescent="0.2">
      <c r="A6" s="7" t="s">
        <v>286</v>
      </c>
      <c r="B6" s="40" t="s">
        <v>285</v>
      </c>
    </row>
    <row r="7" spans="1:2" ht="8.25" customHeight="1" x14ac:dyDescent="0.2">
      <c r="A7" s="3"/>
      <c r="B7" s="3"/>
    </row>
    <row r="8" spans="1:2" ht="12.75" customHeight="1" x14ac:dyDescent="0.2">
      <c r="A8" s="7" t="s">
        <v>287</v>
      </c>
      <c r="B8" s="40" t="s">
        <v>288</v>
      </c>
    </row>
    <row r="9" spans="1:2" ht="18.75" customHeight="1" x14ac:dyDescent="0.2">
      <c r="A9" s="41" t="s">
        <v>54</v>
      </c>
      <c r="B9" s="42"/>
    </row>
  </sheetData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21" sqref="D21"/>
    </sheetView>
  </sheetViews>
  <sheetFormatPr defaultRowHeight="12.75" x14ac:dyDescent="0.2"/>
  <cols>
    <col min="1" max="1" width="28" customWidth="1"/>
    <col min="2" max="2" width="11" customWidth="1"/>
    <col min="3" max="3" width="9.6640625" customWidth="1"/>
    <col min="4" max="4" width="14.5" customWidth="1"/>
    <col min="5" max="5" width="15.1640625" customWidth="1"/>
    <col min="6" max="6" width="14.832031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14" t="s">
        <v>65</v>
      </c>
      <c r="D6" s="15" t="s">
        <v>66</v>
      </c>
      <c r="E6" s="16" t="s">
        <v>67</v>
      </c>
      <c r="F6" s="17" t="s">
        <v>68</v>
      </c>
    </row>
    <row r="7" spans="1:6" ht="9.9499999999999993" customHeight="1" thickBot="1" x14ac:dyDescent="0.25">
      <c r="A7" s="8" t="s">
        <v>289</v>
      </c>
      <c r="B7" s="18" t="s">
        <v>73</v>
      </c>
      <c r="C7" s="9" t="s">
        <v>290</v>
      </c>
      <c r="D7" s="9" t="s">
        <v>291</v>
      </c>
      <c r="E7" s="43" t="s">
        <v>292</v>
      </c>
      <c r="F7" s="44"/>
    </row>
    <row r="8" spans="1:6" ht="13.5" thickBot="1" x14ac:dyDescent="0.25">
      <c r="F8" s="71">
        <v>20138.3</v>
      </c>
    </row>
    <row r="10" spans="1:6" ht="19.5" x14ac:dyDescent="0.2">
      <c r="A10" s="7" t="s">
        <v>294</v>
      </c>
      <c r="B10" s="40" t="s">
        <v>293</v>
      </c>
    </row>
    <row r="11" spans="1:6" x14ac:dyDescent="0.2">
      <c r="A11" s="45"/>
      <c r="B11" s="45"/>
    </row>
    <row r="12" spans="1:6" ht="19.5" x14ac:dyDescent="0.2">
      <c r="A12" s="7" t="s">
        <v>295</v>
      </c>
      <c r="B12" s="40" t="s">
        <v>296</v>
      </c>
    </row>
  </sheetData>
  <mergeCells count="5"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5" sqref="A5"/>
    </sheetView>
  </sheetViews>
  <sheetFormatPr defaultRowHeight="12.75" x14ac:dyDescent="0.2"/>
  <cols>
    <col min="1" max="1" width="57.6640625" customWidth="1"/>
    <col min="2" max="2" width="15.1640625" customWidth="1"/>
  </cols>
  <sheetData>
    <row r="1" spans="1:4" ht="16.5" thickBot="1" x14ac:dyDescent="0.3">
      <c r="A1" s="85" t="s">
        <v>297</v>
      </c>
      <c r="B1" s="86"/>
      <c r="C1" s="86"/>
      <c r="D1" s="87"/>
    </row>
    <row r="2" spans="1:4" ht="13.5" thickBot="1" x14ac:dyDescent="0.25">
      <c r="A2" s="47" t="s">
        <v>298</v>
      </c>
      <c r="B2" s="48"/>
      <c r="C2" s="49"/>
      <c r="D2" s="50"/>
    </row>
    <row r="3" spans="1:4" ht="15" thickBot="1" x14ac:dyDescent="0.25">
      <c r="A3" s="51"/>
      <c r="B3" s="52"/>
      <c r="C3" s="53"/>
      <c r="D3" s="54"/>
    </row>
    <row r="4" spans="1:4" ht="15" thickBot="1" x14ac:dyDescent="0.25">
      <c r="A4" s="55" t="s">
        <v>299</v>
      </c>
      <c r="B4" s="88" t="s">
        <v>300</v>
      </c>
      <c r="C4" s="89"/>
      <c r="D4" s="90"/>
    </row>
    <row r="5" spans="1:4" x14ac:dyDescent="0.2">
      <c r="A5" s="51" t="s">
        <v>302</v>
      </c>
      <c r="B5" s="91" t="s">
        <v>301</v>
      </c>
      <c r="C5" s="92"/>
      <c r="D5" s="93"/>
    </row>
    <row r="6" spans="1:4" ht="12.75" customHeight="1" x14ac:dyDescent="0.2">
      <c r="A6" s="82" t="s">
        <v>58</v>
      </c>
      <c r="B6" s="84"/>
    </row>
    <row r="7" spans="1:4" ht="11.1" customHeight="1" x14ac:dyDescent="0.2">
      <c r="A7" s="6" t="s">
        <v>59</v>
      </c>
      <c r="B7" s="5" t="s">
        <v>60</v>
      </c>
    </row>
    <row r="8" spans="1:4" ht="11.1" customHeight="1" x14ac:dyDescent="0.2">
      <c r="A8" s="8" t="s">
        <v>8</v>
      </c>
      <c r="B8" s="11">
        <v>6</v>
      </c>
    </row>
    <row r="9" spans="1:4" ht="11.1" customHeight="1" x14ac:dyDescent="0.2">
      <c r="A9" s="8" t="s">
        <v>11</v>
      </c>
      <c r="B9" s="11">
        <v>0</v>
      </c>
    </row>
    <row r="10" spans="1:4" ht="11.1" customHeight="1" x14ac:dyDescent="0.2">
      <c r="A10" s="8" t="s">
        <v>14</v>
      </c>
      <c r="B10" s="11">
        <v>2</v>
      </c>
    </row>
    <row r="11" spans="1:4" ht="11.1" customHeight="1" x14ac:dyDescent="0.2">
      <c r="A11" s="8" t="s">
        <v>17</v>
      </c>
      <c r="B11" s="11">
        <v>0</v>
      </c>
    </row>
    <row r="12" spans="1:4" ht="11.1" customHeight="1" x14ac:dyDescent="0.2">
      <c r="A12" s="7" t="s">
        <v>61</v>
      </c>
      <c r="B12" s="12">
        <v>8</v>
      </c>
    </row>
    <row r="13" spans="1:4" ht="11.1" customHeight="1" x14ac:dyDescent="0.2">
      <c r="A13" s="79"/>
      <c r="B13" s="81"/>
    </row>
    <row r="14" spans="1:4" ht="11.1" customHeight="1" x14ac:dyDescent="0.2">
      <c r="A14" s="6" t="s">
        <v>62</v>
      </c>
      <c r="B14" s="5" t="s">
        <v>60</v>
      </c>
    </row>
    <row r="15" spans="1:4" ht="11.1" customHeight="1" x14ac:dyDescent="0.2">
      <c r="A15" s="8" t="s">
        <v>29</v>
      </c>
      <c r="B15" s="11">
        <v>2</v>
      </c>
    </row>
  </sheetData>
  <mergeCells count="5">
    <mergeCell ref="A6:B6"/>
    <mergeCell ref="A13:B13"/>
    <mergeCell ref="A1:D1"/>
    <mergeCell ref="B4:D4"/>
    <mergeCell ref="B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5" sqref="A5"/>
    </sheetView>
  </sheetViews>
  <sheetFormatPr defaultRowHeight="12.75" x14ac:dyDescent="0.2"/>
  <cols>
    <col min="1" max="1" width="32" customWidth="1"/>
    <col min="2" max="2" width="12" customWidth="1"/>
    <col min="3" max="3" width="8.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99" t="s">
        <v>297</v>
      </c>
      <c r="B1" s="100"/>
      <c r="C1" s="100"/>
      <c r="D1" s="100"/>
      <c r="E1" s="100"/>
      <c r="F1" s="100"/>
    </row>
    <row r="2" spans="1:6" x14ac:dyDescent="0.2">
      <c r="A2" s="101" t="s">
        <v>298</v>
      </c>
      <c r="B2" s="102"/>
      <c r="C2" s="56"/>
      <c r="D2" s="57"/>
    </row>
    <row r="3" spans="1:6" ht="15" thickBot="1" x14ac:dyDescent="0.25">
      <c r="A3" s="58"/>
      <c r="B3" s="59"/>
      <c r="C3" s="60"/>
      <c r="D3" s="61"/>
    </row>
    <row r="4" spans="1:6" ht="15" thickBot="1" x14ac:dyDescent="0.25">
      <c r="A4" s="58" t="s">
        <v>299</v>
      </c>
      <c r="B4" s="62"/>
      <c r="C4" s="63"/>
      <c r="D4" s="103" t="s">
        <v>300</v>
      </c>
      <c r="E4" s="103"/>
      <c r="F4" s="103"/>
    </row>
    <row r="5" spans="1:6" x14ac:dyDescent="0.2">
      <c r="A5" s="51" t="s">
        <v>302</v>
      </c>
      <c r="B5" s="64"/>
      <c r="C5" s="65"/>
      <c r="D5" s="104" t="s">
        <v>301</v>
      </c>
      <c r="E5" s="104"/>
      <c r="F5" s="105"/>
    </row>
    <row r="6" spans="1:6" ht="10.35" customHeight="1" x14ac:dyDescent="0.2">
      <c r="A6" s="13" t="s">
        <v>63</v>
      </c>
      <c r="B6" s="13" t="s">
        <v>64</v>
      </c>
      <c r="C6" s="14" t="s">
        <v>65</v>
      </c>
      <c r="D6" s="15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69</v>
      </c>
      <c r="B7" s="18" t="s">
        <v>70</v>
      </c>
      <c r="C7" s="11">
        <v>1</v>
      </c>
      <c r="D7" s="9" t="s">
        <v>71</v>
      </c>
      <c r="E7" s="9" t="s">
        <v>71</v>
      </c>
      <c r="F7" s="94"/>
    </row>
    <row r="8" spans="1:6" ht="9.75" customHeight="1" x14ac:dyDescent="0.2">
      <c r="A8" s="8" t="s">
        <v>72</v>
      </c>
      <c r="B8" s="18" t="s">
        <v>73</v>
      </c>
      <c r="C8" s="11">
        <v>40</v>
      </c>
      <c r="D8" s="9" t="s">
        <v>71</v>
      </c>
      <c r="E8" s="9" t="s">
        <v>74</v>
      </c>
      <c r="F8" s="95"/>
    </row>
    <row r="9" spans="1:6" ht="9.75" customHeight="1" x14ac:dyDescent="0.2">
      <c r="A9" s="7" t="s">
        <v>75</v>
      </c>
      <c r="B9" s="79"/>
      <c r="C9" s="80"/>
      <c r="D9" s="81"/>
      <c r="E9" s="5" t="s">
        <v>76</v>
      </c>
      <c r="F9" s="95"/>
    </row>
    <row r="10" spans="1:6" ht="9.75" customHeight="1" x14ac:dyDescent="0.2">
      <c r="A10" s="8" t="s">
        <v>77</v>
      </c>
      <c r="B10" s="18" t="s">
        <v>73</v>
      </c>
      <c r="C10" s="9" t="s">
        <v>78</v>
      </c>
      <c r="D10" s="9" t="s">
        <v>79</v>
      </c>
      <c r="E10" s="9" t="s">
        <v>80</v>
      </c>
      <c r="F10" s="95"/>
    </row>
    <row r="11" spans="1:6" ht="9.75" customHeight="1" x14ac:dyDescent="0.2">
      <c r="A11" s="7" t="s">
        <v>81</v>
      </c>
      <c r="B11" s="79"/>
      <c r="C11" s="80"/>
      <c r="D11" s="81"/>
      <c r="E11" s="5" t="s">
        <v>82</v>
      </c>
      <c r="F11" s="95"/>
    </row>
    <row r="12" spans="1:6" ht="9.9499999999999993" customHeight="1" x14ac:dyDescent="0.2">
      <c r="A12" s="8" t="s">
        <v>83</v>
      </c>
      <c r="B12" s="18" t="s">
        <v>84</v>
      </c>
      <c r="C12" s="11">
        <v>6</v>
      </c>
      <c r="D12" s="9" t="s">
        <v>85</v>
      </c>
      <c r="E12" s="9" t="s">
        <v>86</v>
      </c>
      <c r="F12" s="96"/>
    </row>
    <row r="13" spans="1:6" ht="10.35" customHeight="1" x14ac:dyDescent="0.2">
      <c r="A13" s="97" t="s">
        <v>87</v>
      </c>
      <c r="B13" s="97"/>
      <c r="C13" s="97"/>
      <c r="D13" s="98"/>
      <c r="E13" s="9" t="s">
        <v>88</v>
      </c>
      <c r="F13" s="19" t="s">
        <v>89</v>
      </c>
    </row>
  </sheetData>
  <mergeCells count="8">
    <mergeCell ref="F7:F12"/>
    <mergeCell ref="B9:D9"/>
    <mergeCell ref="B11:D11"/>
    <mergeCell ref="A13:D13"/>
    <mergeCell ref="A1:F1"/>
    <mergeCell ref="A2:B2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5" sqref="A5"/>
    </sheetView>
  </sheetViews>
  <sheetFormatPr defaultRowHeight="12.75" x14ac:dyDescent="0.2"/>
  <cols>
    <col min="1" max="1" width="31.33203125" customWidth="1"/>
    <col min="2" max="2" width="11.83203125" customWidth="1"/>
    <col min="3" max="3" width="8.164062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99" t="s">
        <v>297</v>
      </c>
      <c r="B1" s="100"/>
      <c r="C1" s="100"/>
      <c r="D1" s="100"/>
      <c r="E1" s="100"/>
      <c r="F1" s="100"/>
    </row>
    <row r="2" spans="1:6" x14ac:dyDescent="0.2">
      <c r="A2" s="101" t="s">
        <v>298</v>
      </c>
      <c r="B2" s="102"/>
      <c r="C2" s="56"/>
      <c r="D2" s="57"/>
    </row>
    <row r="3" spans="1:6" ht="15" thickBot="1" x14ac:dyDescent="0.25">
      <c r="A3" s="58"/>
      <c r="B3" s="59"/>
      <c r="C3" s="60"/>
      <c r="D3" s="61"/>
    </row>
    <row r="4" spans="1:6" ht="15" thickBot="1" x14ac:dyDescent="0.25">
      <c r="A4" s="58" t="s">
        <v>299</v>
      </c>
      <c r="B4" s="62"/>
      <c r="C4" s="63"/>
      <c r="D4" s="103" t="s">
        <v>300</v>
      </c>
      <c r="E4" s="103"/>
      <c r="F4" s="103"/>
    </row>
    <row r="5" spans="1:6" x14ac:dyDescent="0.2">
      <c r="A5" s="51" t="s">
        <v>302</v>
      </c>
      <c r="B5" s="64"/>
      <c r="C5" s="65"/>
      <c r="D5" s="104" t="s">
        <v>301</v>
      </c>
      <c r="E5" s="104"/>
      <c r="F5" s="105"/>
    </row>
    <row r="6" spans="1:6" ht="9.75" customHeight="1" x14ac:dyDescent="0.2">
      <c r="A6" s="13" t="s">
        <v>63</v>
      </c>
      <c r="B6" s="13" t="s">
        <v>64</v>
      </c>
      <c r="C6" s="14" t="s">
        <v>65</v>
      </c>
      <c r="D6" s="15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90</v>
      </c>
      <c r="B7" s="18" t="s">
        <v>70</v>
      </c>
      <c r="C7" s="11">
        <v>1</v>
      </c>
      <c r="D7" s="9" t="s">
        <v>91</v>
      </c>
      <c r="E7" s="9" t="s">
        <v>91</v>
      </c>
      <c r="F7" s="94"/>
    </row>
    <row r="8" spans="1:6" ht="9.75" customHeight="1" x14ac:dyDescent="0.2">
      <c r="A8" s="8" t="s">
        <v>92</v>
      </c>
      <c r="B8" s="18" t="s">
        <v>70</v>
      </c>
      <c r="C8" s="11">
        <v>1</v>
      </c>
      <c r="D8" s="9" t="s">
        <v>93</v>
      </c>
      <c r="E8" s="1"/>
      <c r="F8" s="95"/>
    </row>
    <row r="9" spans="1:6" ht="9.75" customHeight="1" x14ac:dyDescent="0.2">
      <c r="A9" s="8" t="s">
        <v>94</v>
      </c>
      <c r="B9" s="1"/>
      <c r="C9" s="11">
        <v>2</v>
      </c>
      <c r="D9" s="1"/>
      <c r="E9" s="1"/>
      <c r="F9" s="95"/>
    </row>
    <row r="10" spans="1:6" ht="9.75" customHeight="1" x14ac:dyDescent="0.2">
      <c r="A10" s="8" t="s">
        <v>72</v>
      </c>
      <c r="B10" s="18" t="s">
        <v>73</v>
      </c>
      <c r="C10" s="11">
        <v>40</v>
      </c>
      <c r="D10" s="9" t="s">
        <v>91</v>
      </c>
      <c r="E10" s="9" t="s">
        <v>95</v>
      </c>
      <c r="F10" s="95"/>
    </row>
    <row r="11" spans="1:6" ht="9.75" customHeight="1" x14ac:dyDescent="0.2">
      <c r="A11" s="7" t="s">
        <v>75</v>
      </c>
      <c r="B11" s="79"/>
      <c r="C11" s="80"/>
      <c r="D11" s="81"/>
      <c r="E11" s="5" t="s">
        <v>96</v>
      </c>
      <c r="F11" s="95"/>
    </row>
    <row r="12" spans="1:6" ht="9.75" customHeight="1" x14ac:dyDescent="0.2">
      <c r="A12" s="8" t="s">
        <v>77</v>
      </c>
      <c r="B12" s="18" t="s">
        <v>73</v>
      </c>
      <c r="C12" s="9" t="s">
        <v>78</v>
      </c>
      <c r="D12" s="9" t="s">
        <v>97</v>
      </c>
      <c r="E12" s="9" t="s">
        <v>98</v>
      </c>
      <c r="F12" s="95"/>
    </row>
    <row r="13" spans="1:6" ht="9.75" customHeight="1" x14ac:dyDescent="0.2">
      <c r="A13" s="7" t="s">
        <v>99</v>
      </c>
      <c r="B13" s="79"/>
      <c r="C13" s="80"/>
      <c r="D13" s="81"/>
      <c r="E13" s="5" t="s">
        <v>100</v>
      </c>
      <c r="F13" s="95"/>
    </row>
    <row r="14" spans="1:6" ht="9.9499999999999993" customHeight="1" x14ac:dyDescent="0.2">
      <c r="A14" s="8" t="s">
        <v>83</v>
      </c>
      <c r="B14" s="18" t="s">
        <v>84</v>
      </c>
      <c r="C14" s="11">
        <v>2</v>
      </c>
      <c r="D14" s="9" t="s">
        <v>101</v>
      </c>
      <c r="E14" s="9" t="s">
        <v>102</v>
      </c>
      <c r="F14" s="96"/>
    </row>
    <row r="15" spans="1:6" ht="9.9499999999999993" customHeight="1" x14ac:dyDescent="0.2">
      <c r="A15" s="97" t="s">
        <v>87</v>
      </c>
      <c r="B15" s="97"/>
      <c r="C15" s="97"/>
      <c r="D15" s="98"/>
      <c r="E15" s="9" t="s">
        <v>88</v>
      </c>
      <c r="F15" s="20" t="s">
        <v>103</v>
      </c>
    </row>
  </sheetData>
  <mergeCells count="8">
    <mergeCell ref="F7:F14"/>
    <mergeCell ref="B11:D11"/>
    <mergeCell ref="B13:D13"/>
    <mergeCell ref="A15:D15"/>
    <mergeCell ref="A1:F1"/>
    <mergeCell ref="A2:B2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5" sqref="A5:B5"/>
    </sheetView>
  </sheetViews>
  <sheetFormatPr defaultRowHeight="12.75" x14ac:dyDescent="0.2"/>
  <cols>
    <col min="1" max="1" width="26" customWidth="1"/>
    <col min="2" max="2" width="11.33203125" customWidth="1"/>
    <col min="3" max="3" width="7.8320312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99" t="s">
        <v>297</v>
      </c>
      <c r="B1" s="100"/>
      <c r="C1" s="100"/>
      <c r="D1" s="100"/>
      <c r="E1" s="100"/>
      <c r="F1" s="100"/>
    </row>
    <row r="2" spans="1:6" x14ac:dyDescent="0.2">
      <c r="A2" s="66" t="s">
        <v>298</v>
      </c>
      <c r="B2" s="67"/>
      <c r="C2" s="56"/>
      <c r="D2" s="57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ht="9.9499999999999993" customHeight="1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75" customHeight="1" x14ac:dyDescent="0.2">
      <c r="A6" s="8" t="s">
        <v>104</v>
      </c>
      <c r="B6" s="18" t="s">
        <v>105</v>
      </c>
      <c r="C6" s="21">
        <v>1</v>
      </c>
      <c r="D6" s="22" t="s">
        <v>106</v>
      </c>
      <c r="E6" s="1"/>
      <c r="F6" s="95"/>
    </row>
    <row r="7" spans="1:6" ht="9.75" customHeight="1" x14ac:dyDescent="0.2">
      <c r="A7" s="8" t="s">
        <v>107</v>
      </c>
      <c r="B7" s="18" t="s">
        <v>108</v>
      </c>
      <c r="C7" s="21">
        <v>24</v>
      </c>
      <c r="D7" s="1"/>
      <c r="E7" s="1"/>
      <c r="F7" s="95"/>
    </row>
    <row r="8" spans="1:6" ht="9.75" customHeight="1" x14ac:dyDescent="0.2">
      <c r="A8" s="8" t="s">
        <v>109</v>
      </c>
      <c r="B8" s="18" t="s">
        <v>110</v>
      </c>
      <c r="C8" s="21">
        <v>288</v>
      </c>
      <c r="D8" s="9" t="s">
        <v>111</v>
      </c>
      <c r="E8" s="9" t="s">
        <v>112</v>
      </c>
      <c r="F8" s="95"/>
    </row>
    <row r="9" spans="1:6" ht="9.9499999999999993" customHeight="1" x14ac:dyDescent="0.2">
      <c r="A9" s="8" t="s">
        <v>113</v>
      </c>
      <c r="B9" s="18" t="s">
        <v>110</v>
      </c>
      <c r="C9" s="21">
        <v>96</v>
      </c>
      <c r="D9" s="9" t="s">
        <v>114</v>
      </c>
      <c r="E9" s="9" t="s">
        <v>115</v>
      </c>
      <c r="F9" s="96"/>
    </row>
    <row r="10" spans="1:6" ht="9.9499999999999993" customHeight="1" x14ac:dyDescent="0.2">
      <c r="A10" s="106"/>
      <c r="B10" s="106"/>
      <c r="C10" s="106"/>
      <c r="D10" s="106"/>
      <c r="E10" s="107"/>
      <c r="F10" s="20" t="s">
        <v>116</v>
      </c>
    </row>
  </sheetData>
  <mergeCells count="7">
    <mergeCell ref="F6:F9"/>
    <mergeCell ref="A10:E10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5" sqref="A5:B5"/>
    </sheetView>
  </sheetViews>
  <sheetFormatPr defaultRowHeight="12.75" x14ac:dyDescent="0.2"/>
  <cols>
    <col min="1" max="1" width="28.5" customWidth="1"/>
    <col min="2" max="2" width="11.83203125" customWidth="1"/>
    <col min="3" max="3" width="11.33203125" customWidth="1"/>
    <col min="4" max="4" width="14.5" customWidth="1"/>
    <col min="5" max="5" width="15.1640625" customWidth="1"/>
    <col min="6" max="6" width="12.83203125" customWidth="1"/>
  </cols>
  <sheetData>
    <row r="1" spans="1:6" ht="16.5" thickBot="1" x14ac:dyDescent="0.3">
      <c r="A1" s="99" t="s">
        <v>297</v>
      </c>
      <c r="B1" s="100"/>
      <c r="C1" s="100"/>
      <c r="D1" s="100"/>
      <c r="E1" s="100"/>
      <c r="F1" s="100"/>
    </row>
    <row r="2" spans="1:6" x14ac:dyDescent="0.2">
      <c r="A2" s="66" t="s">
        <v>298</v>
      </c>
      <c r="B2" s="67"/>
      <c r="C2" s="56"/>
      <c r="D2" s="57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14" t="s">
        <v>65</v>
      </c>
      <c r="D6" s="15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109</v>
      </c>
      <c r="B7" s="18" t="s">
        <v>117</v>
      </c>
      <c r="C7" s="21">
        <v>144</v>
      </c>
      <c r="D7" s="9" t="s">
        <v>118</v>
      </c>
      <c r="E7" s="9" t="s">
        <v>119</v>
      </c>
      <c r="F7" s="112"/>
    </row>
    <row r="8" spans="1:6" ht="9.9499999999999993" customHeight="1" x14ac:dyDescent="0.2">
      <c r="A8" s="8" t="s">
        <v>113</v>
      </c>
      <c r="B8" s="18" t="s">
        <v>117</v>
      </c>
      <c r="C8" s="21">
        <v>48</v>
      </c>
      <c r="D8" s="9" t="s">
        <v>120</v>
      </c>
      <c r="E8" s="9" t="s">
        <v>121</v>
      </c>
      <c r="F8" s="113"/>
    </row>
    <row r="9" spans="1:6" ht="9.9499999999999993" customHeight="1" x14ac:dyDescent="0.2">
      <c r="A9" s="106"/>
      <c r="B9" s="106"/>
      <c r="C9" s="106"/>
      <c r="D9" s="106"/>
      <c r="E9" s="107"/>
      <c r="F9" s="20" t="s">
        <v>122</v>
      </c>
    </row>
  </sheetData>
  <mergeCells count="7">
    <mergeCell ref="F7:F8"/>
    <mergeCell ref="A9:E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22" sqref="F22"/>
    </sheetView>
  </sheetViews>
  <sheetFormatPr defaultRowHeight="12.75" x14ac:dyDescent="0.2"/>
  <cols>
    <col min="1" max="1" width="32.83203125" customWidth="1"/>
    <col min="2" max="2" width="11.1640625" customWidth="1"/>
    <col min="3" max="3" width="8.664062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20.45" customHeight="1" x14ac:dyDescent="0.2">
      <c r="A6" s="23" t="s">
        <v>63</v>
      </c>
      <c r="B6" s="23" t="s">
        <v>64</v>
      </c>
      <c r="C6" s="24" t="s">
        <v>123</v>
      </c>
      <c r="D6" s="25" t="s">
        <v>66</v>
      </c>
      <c r="E6" s="26" t="s">
        <v>67</v>
      </c>
      <c r="F6" s="27" t="s">
        <v>68</v>
      </c>
    </row>
    <row r="7" spans="1:6" ht="9.75" customHeight="1" x14ac:dyDescent="0.2">
      <c r="A7" s="8" t="s">
        <v>124</v>
      </c>
      <c r="B7" s="18" t="s">
        <v>117</v>
      </c>
      <c r="C7" s="28">
        <v>6</v>
      </c>
      <c r="D7" s="9" t="s">
        <v>125</v>
      </c>
      <c r="E7" s="9" t="s">
        <v>126</v>
      </c>
      <c r="F7" s="94"/>
    </row>
    <row r="8" spans="1:6" ht="9.75" customHeight="1" x14ac:dyDescent="0.2">
      <c r="A8" s="8" t="s">
        <v>127</v>
      </c>
      <c r="B8" s="18" t="s">
        <v>117</v>
      </c>
      <c r="C8" s="28">
        <v>6</v>
      </c>
      <c r="D8" s="9" t="s">
        <v>128</v>
      </c>
      <c r="E8" s="9" t="s">
        <v>129</v>
      </c>
      <c r="F8" s="95"/>
    </row>
    <row r="9" spans="1:6" ht="9.75" customHeight="1" x14ac:dyDescent="0.2">
      <c r="A9" s="8" t="s">
        <v>130</v>
      </c>
      <c r="B9" s="18" t="s">
        <v>117</v>
      </c>
      <c r="C9" s="28">
        <v>3</v>
      </c>
      <c r="D9" s="9" t="s">
        <v>131</v>
      </c>
      <c r="E9" s="9" t="s">
        <v>132</v>
      </c>
      <c r="F9" s="95"/>
    </row>
    <row r="10" spans="1:6" ht="9.75" customHeight="1" x14ac:dyDescent="0.2">
      <c r="A10" s="8" t="s">
        <v>133</v>
      </c>
      <c r="B10" s="18" t="s">
        <v>117</v>
      </c>
      <c r="C10" s="28">
        <v>3</v>
      </c>
      <c r="D10" s="9" t="s">
        <v>134</v>
      </c>
      <c r="E10" s="9" t="s">
        <v>135</v>
      </c>
      <c r="F10" s="95"/>
    </row>
    <row r="11" spans="1:6" ht="10.35" customHeight="1" x14ac:dyDescent="0.2">
      <c r="A11" s="8" t="s">
        <v>136</v>
      </c>
      <c r="B11" s="18" t="s">
        <v>137</v>
      </c>
      <c r="C11" s="28">
        <v>6</v>
      </c>
      <c r="D11" s="9" t="s">
        <v>138</v>
      </c>
      <c r="E11" s="9" t="s">
        <v>139</v>
      </c>
      <c r="F11" s="95"/>
    </row>
    <row r="12" spans="1:6" ht="9.75" customHeight="1" x14ac:dyDescent="0.2">
      <c r="A12" s="8" t="s">
        <v>140</v>
      </c>
      <c r="B12" s="18" t="s">
        <v>117</v>
      </c>
      <c r="C12" s="28">
        <v>6</v>
      </c>
      <c r="D12" s="9" t="s">
        <v>141</v>
      </c>
      <c r="E12" s="9" t="s">
        <v>142</v>
      </c>
      <c r="F12" s="95"/>
    </row>
    <row r="13" spans="1:6" ht="9.75" customHeight="1" x14ac:dyDescent="0.2">
      <c r="A13" s="8" t="s">
        <v>143</v>
      </c>
      <c r="B13" s="18" t="s">
        <v>137</v>
      </c>
      <c r="C13" s="28">
        <v>2</v>
      </c>
      <c r="D13" s="9" t="s">
        <v>144</v>
      </c>
      <c r="E13" s="9" t="s">
        <v>145</v>
      </c>
      <c r="F13" s="95"/>
    </row>
    <row r="14" spans="1:6" ht="9.75" customHeight="1" x14ac:dyDescent="0.2">
      <c r="A14" s="8" t="s">
        <v>146</v>
      </c>
      <c r="B14" s="18" t="s">
        <v>147</v>
      </c>
      <c r="C14" s="28">
        <v>1</v>
      </c>
      <c r="D14" s="9" t="s">
        <v>148</v>
      </c>
      <c r="E14" s="9" t="s">
        <v>148</v>
      </c>
      <c r="F14" s="95"/>
    </row>
    <row r="15" spans="1:6" ht="9.75" customHeight="1" x14ac:dyDescent="0.2">
      <c r="A15" s="8" t="s">
        <v>149</v>
      </c>
      <c r="B15" s="18" t="s">
        <v>150</v>
      </c>
      <c r="C15" s="28">
        <v>1</v>
      </c>
      <c r="D15" s="9" t="s">
        <v>151</v>
      </c>
      <c r="E15" s="9" t="s">
        <v>151</v>
      </c>
      <c r="F15" s="95"/>
    </row>
    <row r="16" spans="1:6" ht="9.9499999999999993" customHeight="1" x14ac:dyDescent="0.2">
      <c r="A16" s="8" t="s">
        <v>83</v>
      </c>
      <c r="B16" s="18" t="s">
        <v>84</v>
      </c>
      <c r="C16" s="28">
        <v>6</v>
      </c>
      <c r="D16" s="9" t="s">
        <v>152</v>
      </c>
      <c r="E16" s="9" t="s">
        <v>153</v>
      </c>
      <c r="F16" s="96"/>
    </row>
    <row r="17" spans="1:6" ht="9.9499999999999993" customHeight="1" x14ac:dyDescent="0.2">
      <c r="A17" s="97" t="s">
        <v>87</v>
      </c>
      <c r="B17" s="97"/>
      <c r="C17" s="97"/>
      <c r="D17" s="98"/>
      <c r="E17" s="9" t="s">
        <v>88</v>
      </c>
      <c r="F17" s="29" t="s">
        <v>154</v>
      </c>
    </row>
  </sheetData>
  <mergeCells count="7">
    <mergeCell ref="F7:F16"/>
    <mergeCell ref="A17:D17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5" sqref="A4:B5"/>
    </sheetView>
  </sheetViews>
  <sheetFormatPr defaultRowHeight="12.75" x14ac:dyDescent="0.2"/>
  <cols>
    <col min="1" max="1" width="32.5" customWidth="1"/>
    <col min="2" max="2" width="12.33203125" customWidth="1"/>
    <col min="3" max="3" width="8.3320312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18.2" customHeight="1" x14ac:dyDescent="0.2">
      <c r="A6" s="23" t="s">
        <v>63</v>
      </c>
      <c r="B6" s="23" t="s">
        <v>64</v>
      </c>
      <c r="C6" s="30" t="s">
        <v>155</v>
      </c>
      <c r="D6" s="25" t="s">
        <v>66</v>
      </c>
      <c r="E6" s="26" t="s">
        <v>67</v>
      </c>
      <c r="F6" s="27" t="s">
        <v>68</v>
      </c>
    </row>
    <row r="7" spans="1:6" ht="9.75" customHeight="1" x14ac:dyDescent="0.2">
      <c r="A7" s="8" t="s">
        <v>124</v>
      </c>
      <c r="B7" s="18" t="s">
        <v>117</v>
      </c>
      <c r="C7" s="11">
        <v>12</v>
      </c>
      <c r="D7" s="9" t="s">
        <v>125</v>
      </c>
      <c r="E7" s="9" t="s">
        <v>156</v>
      </c>
      <c r="F7" s="94"/>
    </row>
    <row r="8" spans="1:6" ht="9.75" customHeight="1" x14ac:dyDescent="0.2">
      <c r="A8" s="8" t="s">
        <v>127</v>
      </c>
      <c r="B8" s="18" t="s">
        <v>117</v>
      </c>
      <c r="C8" s="11">
        <v>12</v>
      </c>
      <c r="D8" s="9" t="s">
        <v>128</v>
      </c>
      <c r="E8" s="9" t="s">
        <v>157</v>
      </c>
      <c r="F8" s="95"/>
    </row>
    <row r="9" spans="1:6" ht="9.75" customHeight="1" x14ac:dyDescent="0.2">
      <c r="A9" s="8" t="s">
        <v>130</v>
      </c>
      <c r="B9" s="18" t="s">
        <v>117</v>
      </c>
      <c r="C9" s="11">
        <v>6</v>
      </c>
      <c r="D9" s="9" t="s">
        <v>131</v>
      </c>
      <c r="E9" s="9" t="s">
        <v>158</v>
      </c>
      <c r="F9" s="95"/>
    </row>
    <row r="10" spans="1:6" ht="9.75" customHeight="1" x14ac:dyDescent="0.2">
      <c r="A10" s="8" t="s">
        <v>136</v>
      </c>
      <c r="B10" s="18" t="s">
        <v>137</v>
      </c>
      <c r="C10" s="11">
        <v>6</v>
      </c>
      <c r="D10" s="9" t="s">
        <v>138</v>
      </c>
      <c r="E10" s="9" t="s">
        <v>139</v>
      </c>
      <c r="F10" s="95"/>
    </row>
    <row r="11" spans="1:6" ht="9.75" customHeight="1" x14ac:dyDescent="0.2">
      <c r="A11" s="8" t="s">
        <v>140</v>
      </c>
      <c r="B11" s="18" t="s">
        <v>117</v>
      </c>
      <c r="C11" s="11">
        <v>6</v>
      </c>
      <c r="D11" s="9" t="s">
        <v>141</v>
      </c>
      <c r="E11" s="9" t="s">
        <v>142</v>
      </c>
      <c r="F11" s="95"/>
    </row>
    <row r="12" spans="1:6" ht="9.75" customHeight="1" x14ac:dyDescent="0.2">
      <c r="A12" s="8" t="s">
        <v>146</v>
      </c>
      <c r="B12" s="18" t="s">
        <v>147</v>
      </c>
      <c r="C12" s="11">
        <v>1</v>
      </c>
      <c r="D12" s="9" t="s">
        <v>148</v>
      </c>
      <c r="E12" s="9" t="s">
        <v>148</v>
      </c>
      <c r="F12" s="95"/>
    </row>
    <row r="13" spans="1:6" ht="9.75" customHeight="1" x14ac:dyDescent="0.2">
      <c r="A13" s="8" t="s">
        <v>149</v>
      </c>
      <c r="B13" s="18" t="s">
        <v>150</v>
      </c>
      <c r="C13" s="11">
        <v>1</v>
      </c>
      <c r="D13" s="9" t="s">
        <v>151</v>
      </c>
      <c r="E13" s="9" t="s">
        <v>151</v>
      </c>
      <c r="F13" s="95"/>
    </row>
    <row r="14" spans="1:6" ht="9.9499999999999993" customHeight="1" x14ac:dyDescent="0.2">
      <c r="A14" s="8" t="s">
        <v>83</v>
      </c>
      <c r="B14" s="18" t="s">
        <v>84</v>
      </c>
      <c r="C14" s="11">
        <v>2</v>
      </c>
      <c r="D14" s="9" t="s">
        <v>159</v>
      </c>
      <c r="E14" s="9" t="s">
        <v>160</v>
      </c>
      <c r="F14" s="96"/>
    </row>
    <row r="15" spans="1:6" ht="9.9499999999999993" customHeight="1" x14ac:dyDescent="0.2">
      <c r="A15" s="97" t="s">
        <v>87</v>
      </c>
      <c r="B15" s="97"/>
      <c r="C15" s="97"/>
      <c r="D15" s="98"/>
      <c r="E15" s="9" t="s">
        <v>88</v>
      </c>
      <c r="F15" s="29" t="s">
        <v>161</v>
      </c>
    </row>
  </sheetData>
  <mergeCells count="7">
    <mergeCell ref="F7:F14"/>
    <mergeCell ref="A15:D15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:B5"/>
    </sheetView>
  </sheetViews>
  <sheetFormatPr defaultRowHeight="12.75" x14ac:dyDescent="0.2"/>
  <cols>
    <col min="1" max="1" width="38.33203125" customWidth="1"/>
    <col min="2" max="2" width="9.5" customWidth="1"/>
    <col min="3" max="3" width="8.5" customWidth="1"/>
    <col min="4" max="4" width="14.5" customWidth="1"/>
    <col min="5" max="5" width="12.33203125" customWidth="1"/>
    <col min="6" max="6" width="12.6640625" customWidth="1"/>
  </cols>
  <sheetData>
    <row r="1" spans="1:6" ht="16.5" thickBot="1" x14ac:dyDescent="0.3">
      <c r="A1" s="85" t="s">
        <v>297</v>
      </c>
      <c r="B1" s="86"/>
      <c r="C1" s="86"/>
      <c r="D1" s="86"/>
      <c r="E1" s="86"/>
      <c r="F1" s="87"/>
    </row>
    <row r="2" spans="1:6" x14ac:dyDescent="0.2">
      <c r="A2" s="68" t="s">
        <v>298</v>
      </c>
      <c r="B2" s="48"/>
      <c r="C2" s="49"/>
      <c r="D2" s="69"/>
    </row>
    <row r="3" spans="1:6" ht="15" thickBot="1" x14ac:dyDescent="0.25">
      <c r="A3" s="58"/>
      <c r="B3" s="59"/>
      <c r="C3" s="60"/>
      <c r="D3" s="61"/>
    </row>
    <row r="4" spans="1:6" ht="14.25" x14ac:dyDescent="0.2">
      <c r="A4" s="108" t="s">
        <v>299</v>
      </c>
      <c r="B4" s="109"/>
      <c r="C4" s="63"/>
      <c r="D4" s="103" t="s">
        <v>300</v>
      </c>
      <c r="E4" s="103"/>
      <c r="F4" s="103"/>
    </row>
    <row r="5" spans="1:6" x14ac:dyDescent="0.2">
      <c r="A5" s="110" t="s">
        <v>302</v>
      </c>
      <c r="B5" s="111"/>
      <c r="C5" s="65"/>
      <c r="D5" s="104" t="s">
        <v>301</v>
      </c>
      <c r="E5" s="104"/>
      <c r="F5" s="105"/>
    </row>
    <row r="6" spans="1:6" ht="9.9499999999999993" customHeight="1" x14ac:dyDescent="0.2">
      <c r="A6" s="13" t="s">
        <v>63</v>
      </c>
      <c r="B6" s="13" t="s">
        <v>64</v>
      </c>
      <c r="C6" s="14" t="s">
        <v>65</v>
      </c>
      <c r="D6" s="15" t="s">
        <v>66</v>
      </c>
      <c r="E6" s="16" t="s">
        <v>67</v>
      </c>
      <c r="F6" s="17" t="s">
        <v>68</v>
      </c>
    </row>
    <row r="7" spans="1:6" ht="9.75" customHeight="1" x14ac:dyDescent="0.2">
      <c r="A7" s="8" t="s">
        <v>162</v>
      </c>
      <c r="B7" s="18" t="s">
        <v>117</v>
      </c>
      <c r="C7" s="11">
        <v>1</v>
      </c>
      <c r="D7" s="9" t="s">
        <v>163</v>
      </c>
      <c r="E7" s="9" t="s">
        <v>163</v>
      </c>
      <c r="F7" s="94"/>
    </row>
    <row r="8" spans="1:6" ht="9.75" customHeight="1" x14ac:dyDescent="0.2">
      <c r="A8" s="8" t="s">
        <v>164</v>
      </c>
      <c r="B8" s="18" t="s">
        <v>165</v>
      </c>
      <c r="C8" s="11">
        <v>10</v>
      </c>
      <c r="D8" s="1"/>
      <c r="E8" s="1"/>
      <c r="F8" s="95"/>
    </row>
    <row r="9" spans="1:6" ht="9.75" customHeight="1" x14ac:dyDescent="0.2">
      <c r="A9" s="8" t="s">
        <v>166</v>
      </c>
      <c r="B9" s="18" t="s">
        <v>165</v>
      </c>
      <c r="C9" s="11">
        <v>0</v>
      </c>
      <c r="D9" s="1"/>
      <c r="E9" s="1"/>
      <c r="F9" s="95"/>
    </row>
    <row r="10" spans="1:6" ht="9.75" customHeight="1" x14ac:dyDescent="0.2">
      <c r="A10" s="8" t="s">
        <v>167</v>
      </c>
      <c r="B10" s="18" t="s">
        <v>73</v>
      </c>
      <c r="C10" s="9" t="s">
        <v>168</v>
      </c>
      <c r="D10" s="9" t="s">
        <v>163</v>
      </c>
      <c r="E10" s="9" t="s">
        <v>169</v>
      </c>
      <c r="F10" s="95"/>
    </row>
    <row r="11" spans="1:6" ht="9.9499999999999993" customHeight="1" x14ac:dyDescent="0.2">
      <c r="A11" s="7" t="s">
        <v>170</v>
      </c>
      <c r="B11" s="6" t="s">
        <v>171</v>
      </c>
      <c r="C11" s="12">
        <v>120</v>
      </c>
      <c r="D11" s="5" t="s">
        <v>172</v>
      </c>
      <c r="E11" s="5" t="s">
        <v>173</v>
      </c>
      <c r="F11" s="95"/>
    </row>
    <row r="12" spans="1:6" ht="9.9499999999999993" customHeight="1" x14ac:dyDescent="0.2">
      <c r="A12" s="8" t="s">
        <v>174</v>
      </c>
      <c r="B12" s="18" t="s">
        <v>117</v>
      </c>
      <c r="C12" s="11">
        <v>1</v>
      </c>
      <c r="D12" s="9" t="s">
        <v>175</v>
      </c>
      <c r="E12" s="9" t="s">
        <v>175</v>
      </c>
      <c r="F12" s="95"/>
    </row>
    <row r="13" spans="1:6" ht="9.75" customHeight="1" x14ac:dyDescent="0.2">
      <c r="A13" s="8" t="s">
        <v>176</v>
      </c>
      <c r="B13" s="18" t="s">
        <v>165</v>
      </c>
      <c r="C13" s="11">
        <v>10</v>
      </c>
      <c r="D13" s="1"/>
      <c r="E13" s="1"/>
      <c r="F13" s="95"/>
    </row>
    <row r="14" spans="1:6" ht="9.75" customHeight="1" x14ac:dyDescent="0.2">
      <c r="A14" s="8" t="s">
        <v>177</v>
      </c>
      <c r="B14" s="18" t="s">
        <v>165</v>
      </c>
      <c r="C14" s="11">
        <v>0</v>
      </c>
      <c r="D14" s="1"/>
      <c r="E14" s="1"/>
      <c r="F14" s="95"/>
    </row>
    <row r="15" spans="1:6" ht="9.75" customHeight="1" x14ac:dyDescent="0.2">
      <c r="A15" s="8" t="s">
        <v>178</v>
      </c>
      <c r="B15" s="18" t="s">
        <v>73</v>
      </c>
      <c r="C15" s="9" t="s">
        <v>168</v>
      </c>
      <c r="D15" s="9" t="s">
        <v>175</v>
      </c>
      <c r="E15" s="9" t="s">
        <v>179</v>
      </c>
      <c r="F15" s="95"/>
    </row>
    <row r="16" spans="1:6" ht="9.75" customHeight="1" x14ac:dyDescent="0.2">
      <c r="A16" s="7" t="s">
        <v>180</v>
      </c>
      <c r="B16" s="6" t="s">
        <v>171</v>
      </c>
      <c r="C16" s="12">
        <v>120</v>
      </c>
      <c r="D16" s="5" t="s">
        <v>181</v>
      </c>
      <c r="E16" s="5" t="s">
        <v>182</v>
      </c>
      <c r="F16" s="95"/>
    </row>
    <row r="17" spans="1:6" ht="9.75" customHeight="1" x14ac:dyDescent="0.2">
      <c r="A17" s="7" t="s">
        <v>183</v>
      </c>
      <c r="B17" s="79"/>
      <c r="C17" s="80"/>
      <c r="D17" s="81"/>
      <c r="E17" s="5" t="s">
        <v>184</v>
      </c>
      <c r="F17" s="95"/>
    </row>
    <row r="18" spans="1:6" ht="9.9499999999999993" customHeight="1" x14ac:dyDescent="0.2">
      <c r="A18" s="7" t="s">
        <v>185</v>
      </c>
      <c r="B18" s="6" t="s">
        <v>186</v>
      </c>
      <c r="C18" s="11">
        <v>2</v>
      </c>
      <c r="D18" s="5" t="s">
        <v>184</v>
      </c>
      <c r="E18" s="5" t="s">
        <v>187</v>
      </c>
      <c r="F18" s="96"/>
    </row>
    <row r="19" spans="1:6" ht="9.9499999999999993" customHeight="1" x14ac:dyDescent="0.2">
      <c r="A19" s="97" t="s">
        <v>87</v>
      </c>
      <c r="B19" s="97"/>
      <c r="C19" s="97"/>
      <c r="D19" s="98"/>
      <c r="E19" s="9" t="s">
        <v>88</v>
      </c>
      <c r="F19" s="20" t="s">
        <v>187</v>
      </c>
    </row>
  </sheetData>
  <mergeCells count="8">
    <mergeCell ref="F7:F18"/>
    <mergeCell ref="B17:D17"/>
    <mergeCell ref="A19:D1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PlanilhaColeta_Anual.R05.xlsx</dc:title>
  <dc:creator>User</dc:creator>
  <cp:lastModifiedBy>Alexandre</cp:lastModifiedBy>
  <cp:lastPrinted>2022-10-11T14:17:49Z</cp:lastPrinted>
  <dcterms:created xsi:type="dcterms:W3CDTF">2022-10-05T17:52:46Z</dcterms:created>
  <dcterms:modified xsi:type="dcterms:W3CDTF">2023-07-04T12:29:36Z</dcterms:modified>
</cp:coreProperties>
</file>